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JMeguiar\Desktop\DeMolay\"/>
    </mc:Choice>
  </mc:AlternateContent>
  <workbookProtection lockStructure="1"/>
  <bookViews>
    <workbookView xWindow="0" yWindow="0" windowWidth="20490" windowHeight="7620" tabRatio="934"/>
  </bookViews>
  <sheets>
    <sheet name="Merit Overview" sheetId="1" r:id="rId1"/>
    <sheet name="Athletic" sheetId="4" r:id="rId2"/>
    <sheet name="Attendance" sheetId="16" r:id="rId3"/>
    <sheet name="Civic Service" sheetId="36" r:id="rId4"/>
    <sheet name="Conclave" sheetId="39" r:id="rId5"/>
    <sheet name="Correspondence Course" sheetId="9" r:id="rId6"/>
    <sheet name="Fine Arts" sheetId="7" r:id="rId7"/>
    <sheet name="Fundraising" sheetId="37" r:id="rId8"/>
    <sheet name="Health and Fitness" sheetId="10" r:id="rId9"/>
    <sheet name="Installing" sheetId="40" r:id="rId10"/>
    <sheet name="Journalism" sheetId="19" r:id="rId11"/>
    <sheet name="Masonic Attendance" sheetId="35" r:id="rId12"/>
    <sheet name="Masonic Service" sheetId="38" r:id="rId13"/>
    <sheet name="Membership" sheetId="42" r:id="rId14"/>
    <sheet name="Merit" sheetId="21" r:id="rId15"/>
    <sheet name="Patriotism" sheetId="32" r:id="rId16"/>
    <sheet name="Priory" sheetId="22" r:id="rId17"/>
    <sheet name="Religion" sheetId="12" r:id="rId18"/>
    <sheet name="Ritual" sheetId="3" r:id="rId19"/>
    <sheet name="Safe Driver" sheetId="30" r:id="rId20"/>
    <sheet name="Scholastics" sheetId="14" r:id="rId21"/>
    <sheet name="Technology" sheetId="33" r:id="rId22"/>
    <sheet name="Visitation" sheetId="26" r:id="rId23"/>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2" i="1" l="1"/>
  <c r="E21" i="1"/>
  <c r="E20" i="1"/>
  <c r="E19" i="1"/>
  <c r="E18" i="1"/>
  <c r="E17" i="1"/>
  <c r="E16" i="1"/>
  <c r="E15" i="1"/>
  <c r="E14" i="1"/>
  <c r="E13" i="1"/>
  <c r="E12" i="1"/>
  <c r="E11" i="1"/>
  <c r="E10" i="1"/>
  <c r="E9" i="1"/>
  <c r="E8" i="1"/>
  <c r="E7" i="1"/>
  <c r="E6" i="1"/>
  <c r="E5" i="1"/>
  <c r="E4" i="1"/>
  <c r="E3" i="1"/>
  <c r="BT22" i="1"/>
  <c r="BS22" i="1"/>
  <c r="BR22" i="1"/>
  <c r="BQ22" i="1"/>
  <c r="BP22" i="1"/>
  <c r="BT21" i="1"/>
  <c r="BS21" i="1"/>
  <c r="BR21" i="1"/>
  <c r="BQ21" i="1"/>
  <c r="BP21" i="1"/>
  <c r="BT20" i="1"/>
  <c r="BS20" i="1"/>
  <c r="BR20" i="1"/>
  <c r="BQ20" i="1"/>
  <c r="BP20" i="1"/>
  <c r="BT19" i="1"/>
  <c r="BS19" i="1"/>
  <c r="BR19" i="1"/>
  <c r="BQ19" i="1"/>
  <c r="BP19" i="1"/>
  <c r="BT18" i="1"/>
  <c r="BS18" i="1"/>
  <c r="BR18" i="1"/>
  <c r="BQ18" i="1"/>
  <c r="BP18" i="1"/>
  <c r="BT17" i="1"/>
  <c r="BS17" i="1"/>
  <c r="BR17" i="1"/>
  <c r="BQ17" i="1"/>
  <c r="BP17" i="1"/>
  <c r="BT16" i="1"/>
  <c r="BS16" i="1"/>
  <c r="BR16" i="1"/>
  <c r="BQ16" i="1"/>
  <c r="BP16" i="1"/>
  <c r="BT15" i="1"/>
  <c r="BS15" i="1"/>
  <c r="BR15" i="1"/>
  <c r="BQ15" i="1"/>
  <c r="BP15" i="1"/>
  <c r="BT14" i="1"/>
  <c r="BS14" i="1"/>
  <c r="BR14" i="1"/>
  <c r="BQ14" i="1"/>
  <c r="BP14" i="1"/>
  <c r="BT13" i="1"/>
  <c r="BS13" i="1"/>
  <c r="BR13" i="1"/>
  <c r="BQ13" i="1"/>
  <c r="BP13" i="1"/>
  <c r="BT12" i="1"/>
  <c r="BS12" i="1"/>
  <c r="BR12" i="1"/>
  <c r="BQ12" i="1"/>
  <c r="BP12" i="1"/>
  <c r="BT11" i="1"/>
  <c r="BS11" i="1"/>
  <c r="BR11" i="1"/>
  <c r="BQ11" i="1"/>
  <c r="BP11" i="1"/>
  <c r="BT10" i="1"/>
  <c r="BS10" i="1"/>
  <c r="BR10" i="1"/>
  <c r="BQ10" i="1"/>
  <c r="BP10" i="1"/>
  <c r="BT9" i="1"/>
  <c r="BS9" i="1"/>
  <c r="BR9" i="1"/>
  <c r="BQ9" i="1"/>
  <c r="BP9" i="1"/>
  <c r="BT8" i="1"/>
  <c r="BS8" i="1"/>
  <c r="AH26" i="42"/>
  <c r="BR8" i="1"/>
  <c r="BQ8" i="1"/>
  <c r="BP8" i="1"/>
  <c r="BT7" i="1"/>
  <c r="BS7" i="1"/>
  <c r="AH23" i="42"/>
  <c r="BR7" i="1"/>
  <c r="BQ7" i="1"/>
  <c r="BP7" i="1"/>
  <c r="BT6" i="1"/>
  <c r="BS6" i="1"/>
  <c r="AH20" i="42"/>
  <c r="BR6" i="1"/>
  <c r="BQ6" i="1"/>
  <c r="BP6" i="1"/>
  <c r="BT5" i="1"/>
  <c r="BS5" i="1"/>
  <c r="AH17" i="42"/>
  <c r="BR5" i="1"/>
  <c r="BQ5" i="1"/>
  <c r="BP5" i="1"/>
  <c r="BT4" i="1"/>
  <c r="BS4" i="1"/>
  <c r="AH14" i="42"/>
  <c r="BR4" i="1"/>
  <c r="BQ4" i="1"/>
  <c r="BP4" i="1"/>
  <c r="BT3" i="1"/>
  <c r="BS3" i="1"/>
  <c r="BR3" i="1"/>
  <c r="BQ3" i="1"/>
  <c r="BP3" i="1"/>
  <c r="BD68" i="42"/>
  <c r="AS68" i="42"/>
  <c r="AH68" i="42"/>
  <c r="W68" i="42"/>
  <c r="L68" i="42"/>
  <c r="A68" i="42"/>
  <c r="BD65" i="42"/>
  <c r="AS65" i="42"/>
  <c r="AH65" i="42"/>
  <c r="W65" i="42"/>
  <c r="L65" i="42"/>
  <c r="A65" i="42"/>
  <c r="BD62" i="42"/>
  <c r="AS62" i="42"/>
  <c r="AH62" i="42"/>
  <c r="W62" i="42"/>
  <c r="L62" i="42"/>
  <c r="A62" i="42"/>
  <c r="BD59" i="42"/>
  <c r="AS59" i="42"/>
  <c r="AH59" i="42"/>
  <c r="W59" i="42"/>
  <c r="L59" i="42"/>
  <c r="A59" i="42"/>
  <c r="BD56" i="42"/>
  <c r="AS56" i="42"/>
  <c r="AH56" i="42"/>
  <c r="W56" i="42"/>
  <c r="L56" i="42"/>
  <c r="A56" i="42"/>
  <c r="BD53" i="42"/>
  <c r="AS53" i="42"/>
  <c r="AH53" i="42"/>
  <c r="W53" i="42"/>
  <c r="L53" i="42"/>
  <c r="A53" i="42"/>
  <c r="BD50" i="42"/>
  <c r="AS50" i="42"/>
  <c r="AH50" i="42"/>
  <c r="W50" i="42"/>
  <c r="L50" i="42"/>
  <c r="A50" i="42"/>
  <c r="BD47" i="42"/>
  <c r="AS47" i="42"/>
  <c r="AH47" i="42"/>
  <c r="W47" i="42"/>
  <c r="L47" i="42"/>
  <c r="A47" i="42"/>
  <c r="BD44" i="42"/>
  <c r="AS44" i="42"/>
  <c r="AH44" i="42"/>
  <c r="W44" i="42"/>
  <c r="L44" i="42"/>
  <c r="A44" i="42"/>
  <c r="BD41" i="42"/>
  <c r="AS41" i="42"/>
  <c r="AH41" i="42"/>
  <c r="W41" i="42"/>
  <c r="L41" i="42"/>
  <c r="A41" i="42"/>
  <c r="BD38" i="42"/>
  <c r="AS38" i="42"/>
  <c r="AH38" i="42"/>
  <c r="W38" i="42"/>
  <c r="L38" i="42"/>
  <c r="A38" i="42"/>
  <c r="BD35" i="42"/>
  <c r="AS35" i="42"/>
  <c r="W35" i="42"/>
  <c r="A35" i="42"/>
  <c r="BD32" i="42"/>
  <c r="AS32" i="42"/>
  <c r="AH32" i="42"/>
  <c r="W32" i="42"/>
  <c r="L32" i="42"/>
  <c r="A32" i="42"/>
  <c r="BD29" i="42"/>
  <c r="AS29" i="42"/>
  <c r="AH29" i="42"/>
  <c r="W29" i="42"/>
  <c r="L29" i="42"/>
  <c r="A29" i="42"/>
  <c r="BD26" i="42"/>
  <c r="AS26" i="42"/>
  <c r="W26" i="42"/>
  <c r="L26" i="42"/>
  <c r="A26" i="42"/>
  <c r="BD23" i="42"/>
  <c r="L23" i="42"/>
  <c r="A23" i="42"/>
  <c r="BD20" i="42"/>
  <c r="AS20" i="42"/>
  <c r="W20" i="42"/>
  <c r="L20" i="42"/>
  <c r="A20" i="42"/>
  <c r="BD17" i="42"/>
  <c r="AS17" i="42"/>
  <c r="W17" i="42"/>
  <c r="L17" i="42"/>
  <c r="A17" i="42"/>
  <c r="BD14" i="42"/>
  <c r="AS14" i="42"/>
  <c r="W14" i="42"/>
  <c r="L14" i="42"/>
  <c r="A14" i="42"/>
  <c r="A11" i="42"/>
  <c r="AZ22" i="1"/>
  <c r="AY22" i="1"/>
  <c r="AX22" i="1"/>
  <c r="AW22" i="1"/>
  <c r="AV22" i="1"/>
  <c r="AZ21" i="1"/>
  <c r="AY21" i="1"/>
  <c r="AX21" i="1"/>
  <c r="AW21" i="1"/>
  <c r="AV21" i="1"/>
  <c r="AZ20" i="1"/>
  <c r="AY20" i="1"/>
  <c r="AX20" i="1"/>
  <c r="AW20" i="1"/>
  <c r="AV20" i="1"/>
  <c r="AZ19" i="1"/>
  <c r="AY19" i="1"/>
  <c r="AX19" i="1"/>
  <c r="AW19" i="1"/>
  <c r="AV19" i="1"/>
  <c r="AZ18" i="1"/>
  <c r="AY18" i="1"/>
  <c r="AX18" i="1"/>
  <c r="AW18" i="1"/>
  <c r="AV18" i="1"/>
  <c r="AZ17" i="1"/>
  <c r="AY17" i="1"/>
  <c r="AX17" i="1"/>
  <c r="AW17" i="1"/>
  <c r="AV17" i="1"/>
  <c r="AZ16" i="1"/>
  <c r="AY16" i="1"/>
  <c r="AX16" i="1"/>
  <c r="AW16" i="1"/>
  <c r="AV16" i="1"/>
  <c r="AZ15" i="1"/>
  <c r="AY15" i="1"/>
  <c r="AX15" i="1"/>
  <c r="AW15" i="1"/>
  <c r="AV15" i="1"/>
  <c r="AZ14" i="1"/>
  <c r="AY14" i="1"/>
  <c r="AX14" i="1"/>
  <c r="AW14" i="1"/>
  <c r="AV14" i="1"/>
  <c r="AZ13" i="1"/>
  <c r="AY13" i="1"/>
  <c r="AX13" i="1"/>
  <c r="AW13" i="1"/>
  <c r="AV13" i="1"/>
  <c r="AZ12" i="1"/>
  <c r="AY12" i="1"/>
  <c r="AX12" i="1"/>
  <c r="AW12" i="1"/>
  <c r="AV12" i="1"/>
  <c r="AZ11" i="1"/>
  <c r="AY11" i="1"/>
  <c r="AX11" i="1"/>
  <c r="AW11" i="1"/>
  <c r="AV11" i="1"/>
  <c r="AZ10" i="1"/>
  <c r="AY10" i="1"/>
  <c r="AX10" i="1"/>
  <c r="AW10" i="1"/>
  <c r="AV10" i="1"/>
  <c r="AZ9" i="1"/>
  <c r="AY9" i="1"/>
  <c r="AX9" i="1"/>
  <c r="AW9" i="1"/>
  <c r="AV9" i="1"/>
  <c r="AZ8" i="1"/>
  <c r="AY8" i="1"/>
  <c r="AX8" i="1"/>
  <c r="AW8" i="1"/>
  <c r="AV8" i="1"/>
  <c r="AZ7" i="1"/>
  <c r="AY7" i="1"/>
  <c r="AX7" i="1"/>
  <c r="AW7" i="1"/>
  <c r="AV7" i="1"/>
  <c r="AZ6" i="1"/>
  <c r="AY6" i="1"/>
  <c r="AX6" i="1"/>
  <c r="AW6" i="1"/>
  <c r="AV6" i="1"/>
  <c r="AZ5" i="1"/>
  <c r="AY5" i="1"/>
  <c r="AX5" i="1"/>
  <c r="AW5" i="1"/>
  <c r="AV5" i="1"/>
  <c r="AZ4" i="1"/>
  <c r="AY4" i="1"/>
  <c r="AX4" i="1"/>
  <c r="AW4" i="1"/>
  <c r="AV4" i="1"/>
  <c r="AZ3" i="1"/>
  <c r="AY3" i="1"/>
  <c r="AX3" i="1"/>
  <c r="AW3" i="1"/>
  <c r="AV3" i="1"/>
  <c r="BD68" i="40"/>
  <c r="AS68" i="40"/>
  <c r="AH68" i="40"/>
  <c r="W68" i="40"/>
  <c r="L68" i="40"/>
  <c r="A68" i="40"/>
  <c r="BD65" i="40"/>
  <c r="AS65" i="40"/>
  <c r="AH65" i="40"/>
  <c r="W65" i="40"/>
  <c r="L65" i="40"/>
  <c r="A65" i="40"/>
  <c r="BD62" i="40"/>
  <c r="AS62" i="40"/>
  <c r="AH62" i="40"/>
  <c r="W62" i="40"/>
  <c r="L62" i="40"/>
  <c r="A62" i="40"/>
  <c r="BD59" i="40"/>
  <c r="AS59" i="40"/>
  <c r="AH59" i="40"/>
  <c r="W59" i="40"/>
  <c r="L59" i="40"/>
  <c r="A59" i="40"/>
  <c r="BD56" i="40"/>
  <c r="AS56" i="40"/>
  <c r="AH56" i="40"/>
  <c r="W56" i="40"/>
  <c r="L56" i="40"/>
  <c r="A56" i="40"/>
  <c r="BD53" i="40"/>
  <c r="AS53" i="40"/>
  <c r="AH53" i="40"/>
  <c r="W53" i="40"/>
  <c r="L53" i="40"/>
  <c r="A53" i="40"/>
  <c r="BD50" i="40"/>
  <c r="AS50" i="40"/>
  <c r="AH50" i="40"/>
  <c r="W50" i="40"/>
  <c r="L50" i="40"/>
  <c r="A50" i="40"/>
  <c r="BD47" i="40"/>
  <c r="AS47" i="40"/>
  <c r="AH47" i="40"/>
  <c r="W47" i="40"/>
  <c r="L47" i="40"/>
  <c r="A47" i="40"/>
  <c r="BD44" i="40"/>
  <c r="AS44" i="40"/>
  <c r="AH44" i="40"/>
  <c r="W44" i="40"/>
  <c r="L44" i="40"/>
  <c r="A44" i="40"/>
  <c r="BD41" i="40"/>
  <c r="AS41" i="40"/>
  <c r="AH41" i="40"/>
  <c r="W41" i="40"/>
  <c r="L41" i="40"/>
  <c r="A41" i="40"/>
  <c r="BD38" i="40"/>
  <c r="AS38" i="40"/>
  <c r="AH38" i="40"/>
  <c r="W38" i="40"/>
  <c r="L38" i="40"/>
  <c r="A38" i="40"/>
  <c r="BD35" i="40"/>
  <c r="AS35" i="40"/>
  <c r="W35" i="40"/>
  <c r="A35" i="40"/>
  <c r="BD32" i="40"/>
  <c r="AS32" i="40"/>
  <c r="AH32" i="40"/>
  <c r="W32" i="40"/>
  <c r="L32" i="40"/>
  <c r="A32" i="40"/>
  <c r="BD29" i="40"/>
  <c r="AS29" i="40"/>
  <c r="AH29" i="40"/>
  <c r="W29" i="40"/>
  <c r="L29" i="40"/>
  <c r="A29" i="40"/>
  <c r="BD26" i="40"/>
  <c r="AS26" i="40"/>
  <c r="AH26" i="40"/>
  <c r="W26" i="40"/>
  <c r="L26" i="40"/>
  <c r="A26" i="40"/>
  <c r="BD23" i="40"/>
  <c r="AH23" i="40"/>
  <c r="L23" i="40"/>
  <c r="A23" i="40"/>
  <c r="BD20" i="40"/>
  <c r="AS20" i="40"/>
  <c r="AH20" i="40"/>
  <c r="W20" i="40"/>
  <c r="L20" i="40"/>
  <c r="A20" i="40"/>
  <c r="BD17" i="40"/>
  <c r="AS17" i="40"/>
  <c r="AH17" i="40"/>
  <c r="W17" i="40"/>
  <c r="L17" i="40"/>
  <c r="A17" i="40"/>
  <c r="BD14" i="40"/>
  <c r="AS14" i="40"/>
  <c r="AH14" i="40"/>
  <c r="W14" i="40"/>
  <c r="L14" i="40"/>
  <c r="A14" i="40"/>
  <c r="A11" i="40"/>
  <c r="AA22" i="1"/>
  <c r="Z22" i="1"/>
  <c r="Y22" i="1"/>
  <c r="X22" i="1"/>
  <c r="W22" i="1"/>
  <c r="AA21" i="1"/>
  <c r="Z21" i="1"/>
  <c r="Y21" i="1"/>
  <c r="X21" i="1"/>
  <c r="W21" i="1"/>
  <c r="AA20" i="1"/>
  <c r="Z20" i="1"/>
  <c r="Y20" i="1"/>
  <c r="X20" i="1"/>
  <c r="W20" i="1"/>
  <c r="AA19" i="1"/>
  <c r="Z19" i="1"/>
  <c r="Y19" i="1"/>
  <c r="X19" i="1"/>
  <c r="W19" i="1"/>
  <c r="AA18" i="1"/>
  <c r="Z18" i="1"/>
  <c r="Y18" i="1"/>
  <c r="X18" i="1"/>
  <c r="W18" i="1"/>
  <c r="AA17" i="1"/>
  <c r="Z17" i="1"/>
  <c r="Y17" i="1"/>
  <c r="X17" i="1"/>
  <c r="W17" i="1"/>
  <c r="AA16" i="1"/>
  <c r="Z16" i="1"/>
  <c r="Y16" i="1"/>
  <c r="X16" i="1"/>
  <c r="W16" i="1"/>
  <c r="AA15" i="1"/>
  <c r="Z15" i="1"/>
  <c r="Y15" i="1"/>
  <c r="X15" i="1"/>
  <c r="W15" i="1"/>
  <c r="AA14" i="1"/>
  <c r="Z14" i="1"/>
  <c r="Y14" i="1"/>
  <c r="X14" i="1"/>
  <c r="W14" i="1"/>
  <c r="AA13" i="1"/>
  <c r="Z13" i="1"/>
  <c r="Y13" i="1"/>
  <c r="X13" i="1"/>
  <c r="W13" i="1"/>
  <c r="AA12" i="1"/>
  <c r="Z12" i="1"/>
  <c r="Y12" i="1"/>
  <c r="X12" i="1"/>
  <c r="W12" i="1"/>
  <c r="AA11" i="1"/>
  <c r="Z11" i="1"/>
  <c r="Y11" i="1"/>
  <c r="X11" i="1"/>
  <c r="W11" i="1"/>
  <c r="AA10" i="1"/>
  <c r="Z10" i="1"/>
  <c r="Y10" i="1"/>
  <c r="X10" i="1"/>
  <c r="W10" i="1"/>
  <c r="AA9" i="1"/>
  <c r="Z9" i="1"/>
  <c r="Y9" i="1"/>
  <c r="X9" i="1"/>
  <c r="W9" i="1"/>
  <c r="AA8" i="1"/>
  <c r="Z8" i="1"/>
  <c r="Y8" i="1"/>
  <c r="X8" i="1"/>
  <c r="W8" i="1"/>
  <c r="AA7" i="1"/>
  <c r="Z7" i="1"/>
  <c r="Y7" i="1"/>
  <c r="X7" i="1"/>
  <c r="W7" i="1"/>
  <c r="AA6" i="1"/>
  <c r="Z6" i="1"/>
  <c r="Y6" i="1"/>
  <c r="X6" i="1"/>
  <c r="W6" i="1"/>
  <c r="AA5" i="1"/>
  <c r="Z5" i="1"/>
  <c r="Y5" i="1"/>
  <c r="X5" i="1"/>
  <c r="W5" i="1"/>
  <c r="AA4" i="1"/>
  <c r="Z4" i="1"/>
  <c r="Y4" i="1"/>
  <c r="X4" i="1"/>
  <c r="W4" i="1"/>
  <c r="AA3" i="1"/>
  <c r="Z3" i="1"/>
  <c r="Y3" i="1"/>
  <c r="X3" i="1"/>
  <c r="W3" i="1"/>
  <c r="BD68" i="39"/>
  <c r="AS68" i="39"/>
  <c r="AH68" i="39"/>
  <c r="W68" i="39"/>
  <c r="L68" i="39"/>
  <c r="A68" i="39"/>
  <c r="BD65" i="39"/>
  <c r="AS65" i="39"/>
  <c r="AH65" i="39"/>
  <c r="W65" i="39"/>
  <c r="L65" i="39"/>
  <c r="A65" i="39"/>
  <c r="BD62" i="39"/>
  <c r="AS62" i="39"/>
  <c r="AH62" i="39"/>
  <c r="W62" i="39"/>
  <c r="L62" i="39"/>
  <c r="A62" i="39"/>
  <c r="BD59" i="39"/>
  <c r="AS59" i="39"/>
  <c r="AH59" i="39"/>
  <c r="W59" i="39"/>
  <c r="L59" i="39"/>
  <c r="A59" i="39"/>
  <c r="BD56" i="39"/>
  <c r="AS56" i="39"/>
  <c r="AH56" i="39"/>
  <c r="W56" i="39"/>
  <c r="L56" i="39"/>
  <c r="A56" i="39"/>
  <c r="BD53" i="39"/>
  <c r="AS53" i="39"/>
  <c r="AH53" i="39"/>
  <c r="W53" i="39"/>
  <c r="L53" i="39"/>
  <c r="A53" i="39"/>
  <c r="BD50" i="39"/>
  <c r="AS50" i="39"/>
  <c r="AH50" i="39"/>
  <c r="W50" i="39"/>
  <c r="L50" i="39"/>
  <c r="A50" i="39"/>
  <c r="BD47" i="39"/>
  <c r="AS47" i="39"/>
  <c r="AH47" i="39"/>
  <c r="W47" i="39"/>
  <c r="L47" i="39"/>
  <c r="A47" i="39"/>
  <c r="BD44" i="39"/>
  <c r="AS44" i="39"/>
  <c r="AH44" i="39"/>
  <c r="W44" i="39"/>
  <c r="L44" i="39"/>
  <c r="A44" i="39"/>
  <c r="BD41" i="39"/>
  <c r="AS41" i="39"/>
  <c r="AH41" i="39"/>
  <c r="W41" i="39"/>
  <c r="L41" i="39"/>
  <c r="A41" i="39"/>
  <c r="BD38" i="39"/>
  <c r="AS38" i="39"/>
  <c r="AH38" i="39"/>
  <c r="W38" i="39"/>
  <c r="L38" i="39"/>
  <c r="A38" i="39"/>
  <c r="BD35" i="39"/>
  <c r="AS35" i="39"/>
  <c r="W35" i="39"/>
  <c r="A35" i="39"/>
  <c r="BD32" i="39"/>
  <c r="AS32" i="39"/>
  <c r="AH32" i="39"/>
  <c r="W32" i="39"/>
  <c r="L32" i="39"/>
  <c r="A32" i="39"/>
  <c r="BD29" i="39"/>
  <c r="AS29" i="39"/>
  <c r="AH29" i="39"/>
  <c r="W29" i="39"/>
  <c r="L29" i="39"/>
  <c r="A29" i="39"/>
  <c r="BD26" i="39"/>
  <c r="AS26" i="39"/>
  <c r="AH26" i="39"/>
  <c r="W26" i="39"/>
  <c r="L26" i="39"/>
  <c r="A26" i="39"/>
  <c r="BD23" i="39"/>
  <c r="AS23" i="39"/>
  <c r="AH23" i="39"/>
  <c r="W23" i="39"/>
  <c r="L23" i="39"/>
  <c r="A23" i="39"/>
  <c r="BD20" i="39"/>
  <c r="AS20" i="39"/>
  <c r="AH20" i="39"/>
  <c r="W20" i="39"/>
  <c r="L20" i="39"/>
  <c r="A20" i="39"/>
  <c r="BD17" i="39"/>
  <c r="AS17" i="39"/>
  <c r="AH17" i="39"/>
  <c r="W17" i="39"/>
  <c r="L17" i="39"/>
  <c r="A17" i="39"/>
  <c r="BD14" i="39"/>
  <c r="AS14" i="39"/>
  <c r="AH14" i="39"/>
  <c r="W14" i="39"/>
  <c r="L14" i="39"/>
  <c r="A14" i="39"/>
  <c r="A11" i="39"/>
  <c r="BD68" i="35"/>
  <c r="AS68" i="35"/>
  <c r="AH68" i="35"/>
  <c r="W68" i="35"/>
  <c r="L68" i="35"/>
  <c r="BD65" i="35"/>
  <c r="AS65" i="35"/>
  <c r="AH65" i="35"/>
  <c r="W65" i="35"/>
  <c r="L65" i="35"/>
  <c r="BD62" i="35"/>
  <c r="AS62" i="35"/>
  <c r="AH62" i="35"/>
  <c r="W62" i="35"/>
  <c r="L62" i="35"/>
  <c r="BD59" i="35"/>
  <c r="AS59" i="35"/>
  <c r="AH59" i="35"/>
  <c r="W59" i="35"/>
  <c r="L59" i="35"/>
  <c r="BD56" i="35"/>
  <c r="AS56" i="35"/>
  <c r="AH56" i="35"/>
  <c r="W56" i="35"/>
  <c r="L56" i="35"/>
  <c r="BD53" i="35"/>
  <c r="AS53" i="35"/>
  <c r="AH53" i="35"/>
  <c r="W53" i="35"/>
  <c r="L53" i="35"/>
  <c r="BD50" i="35"/>
  <c r="AS50" i="35"/>
  <c r="AH50" i="35"/>
  <c r="W50" i="35"/>
  <c r="L50" i="35"/>
  <c r="BD47" i="35"/>
  <c r="AS47" i="35"/>
  <c r="AH47" i="35"/>
  <c r="W47" i="35"/>
  <c r="L47" i="35"/>
  <c r="BD44" i="35"/>
  <c r="AS44" i="35"/>
  <c r="AH44" i="35"/>
  <c r="W44" i="35"/>
  <c r="L44" i="35"/>
  <c r="BD41" i="35"/>
  <c r="AS41" i="35"/>
  <c r="AH41" i="35"/>
  <c r="W41" i="35"/>
  <c r="L41" i="35"/>
  <c r="BD38" i="35"/>
  <c r="AS38" i="35"/>
  <c r="AH38" i="35"/>
  <c r="W38" i="35"/>
  <c r="L38" i="35"/>
  <c r="BD35" i="35"/>
  <c r="AS35" i="35"/>
  <c r="AH35" i="35"/>
  <c r="W35" i="35"/>
  <c r="L35" i="35"/>
  <c r="BD32" i="35"/>
  <c r="AS32" i="35"/>
  <c r="AH32" i="35"/>
  <c r="W32" i="35"/>
  <c r="L32" i="35"/>
  <c r="BD29" i="35"/>
  <c r="AS29" i="35"/>
  <c r="AH29" i="35"/>
  <c r="W29" i="35"/>
  <c r="L29" i="35"/>
  <c r="BD26" i="35"/>
  <c r="AS26" i="35"/>
  <c r="AH26" i="35"/>
  <c r="W26" i="35"/>
  <c r="L26" i="35"/>
  <c r="BD23" i="35"/>
  <c r="AS23" i="35"/>
  <c r="AH23" i="35"/>
  <c r="W23" i="35"/>
  <c r="L23" i="35"/>
  <c r="BD20" i="35"/>
  <c r="AS20" i="35"/>
  <c r="AH20" i="35"/>
  <c r="W20" i="35"/>
  <c r="L20" i="35"/>
  <c r="BD17" i="35"/>
  <c r="AS17" i="35"/>
  <c r="AH17" i="35"/>
  <c r="W17" i="35"/>
  <c r="L17" i="35"/>
  <c r="BD14" i="35"/>
  <c r="AS14" i="35"/>
  <c r="AH14" i="35"/>
  <c r="W14" i="35"/>
  <c r="L14" i="35"/>
  <c r="BD11" i="35"/>
  <c r="AS11" i="35"/>
  <c r="AH11" i="35"/>
  <c r="W11" i="35"/>
  <c r="L11" i="35"/>
  <c r="BD68" i="10"/>
  <c r="AS68" i="10"/>
  <c r="AH68" i="10"/>
  <c r="W68" i="10"/>
  <c r="L68" i="10"/>
  <c r="BD65" i="10"/>
  <c r="AS65" i="10"/>
  <c r="AH65" i="10"/>
  <c r="W65" i="10"/>
  <c r="L65" i="10"/>
  <c r="BD62" i="10"/>
  <c r="AS62" i="10"/>
  <c r="AH62" i="10"/>
  <c r="W62" i="10"/>
  <c r="L62" i="10"/>
  <c r="BD59" i="10"/>
  <c r="AS59" i="10"/>
  <c r="AH59" i="10"/>
  <c r="W59" i="10"/>
  <c r="L59" i="10"/>
  <c r="BD56" i="10"/>
  <c r="AS56" i="10"/>
  <c r="AH56" i="10"/>
  <c r="W56" i="10"/>
  <c r="L56" i="10"/>
  <c r="BD53" i="10"/>
  <c r="AS53" i="10"/>
  <c r="AH53" i="10"/>
  <c r="W53" i="10"/>
  <c r="L53" i="10"/>
  <c r="BD50" i="10"/>
  <c r="AS50" i="10"/>
  <c r="AH50" i="10"/>
  <c r="W50" i="10"/>
  <c r="L50" i="10"/>
  <c r="BD47" i="10"/>
  <c r="AS47" i="10"/>
  <c r="AH47" i="10"/>
  <c r="W47" i="10"/>
  <c r="L47" i="10"/>
  <c r="BD44" i="10"/>
  <c r="AS44" i="10"/>
  <c r="AH44" i="10"/>
  <c r="W44" i="10"/>
  <c r="L44" i="10"/>
  <c r="BD41" i="10"/>
  <c r="AS41" i="10"/>
  <c r="AH41" i="10"/>
  <c r="W41" i="10"/>
  <c r="L41" i="10"/>
  <c r="BD38" i="10"/>
  <c r="AS38" i="10"/>
  <c r="AH38" i="10"/>
  <c r="W38" i="10"/>
  <c r="L38" i="10"/>
  <c r="BD35" i="10"/>
  <c r="AS35" i="10"/>
  <c r="AH35" i="10"/>
  <c r="W35" i="10"/>
  <c r="L35" i="10"/>
  <c r="BD32" i="10"/>
  <c r="AS32" i="10"/>
  <c r="AH32" i="10"/>
  <c r="W32" i="10"/>
  <c r="L32" i="10"/>
  <c r="BD29" i="10"/>
  <c r="AS29" i="10"/>
  <c r="AH29" i="10"/>
  <c r="W29" i="10"/>
  <c r="L29" i="10"/>
  <c r="BD26" i="10"/>
  <c r="AS26" i="10"/>
  <c r="AH26" i="10"/>
  <c r="W26" i="10"/>
  <c r="L26" i="10"/>
  <c r="BD23" i="10"/>
  <c r="AS23" i="10"/>
  <c r="AH23" i="10"/>
  <c r="W23" i="10"/>
  <c r="L23" i="10"/>
  <c r="BD20" i="10"/>
  <c r="AS20" i="10"/>
  <c r="AH20" i="10"/>
  <c r="W20" i="10"/>
  <c r="L20" i="10"/>
  <c r="BD17" i="10"/>
  <c r="AS17" i="10"/>
  <c r="AH17" i="10"/>
  <c r="W17" i="10"/>
  <c r="L17" i="10"/>
  <c r="BD14" i="10"/>
  <c r="AS14" i="10"/>
  <c r="AH14" i="10"/>
  <c r="W14" i="10"/>
  <c r="L14" i="10"/>
  <c r="BD11" i="10"/>
  <c r="AS11" i="10"/>
  <c r="AH11" i="10"/>
  <c r="W11" i="10"/>
  <c r="L11" i="10"/>
  <c r="Z128" i="16"/>
  <c r="Z127" i="16"/>
  <c r="Z126" i="16"/>
  <c r="Z125" i="16"/>
  <c r="Z124" i="16"/>
  <c r="Z122" i="16"/>
  <c r="Z121" i="16"/>
  <c r="Z120" i="16"/>
  <c r="Z119" i="16"/>
  <c r="Z118" i="16"/>
  <c r="Z116" i="16"/>
  <c r="Z115" i="16"/>
  <c r="Z114" i="16"/>
  <c r="Z113" i="16"/>
  <c r="Z112" i="16"/>
  <c r="Z110" i="16"/>
  <c r="Z109" i="16"/>
  <c r="Z108" i="16"/>
  <c r="Z107" i="16"/>
  <c r="Z106" i="16"/>
  <c r="Z104" i="16"/>
  <c r="Z103" i="16"/>
  <c r="Z102" i="16"/>
  <c r="Z101" i="16"/>
  <c r="Z100" i="16"/>
  <c r="Z98" i="16"/>
  <c r="Z97" i="16"/>
  <c r="Z96" i="16"/>
  <c r="Z95" i="16"/>
  <c r="Z94" i="16"/>
  <c r="Z92" i="16"/>
  <c r="Z91" i="16"/>
  <c r="Z90" i="16"/>
  <c r="Z89" i="16"/>
  <c r="Z88" i="16"/>
  <c r="Z86" i="16"/>
  <c r="Z85" i="16"/>
  <c r="Z84" i="16"/>
  <c r="Z83" i="16"/>
  <c r="Z82" i="16"/>
  <c r="Z80" i="16"/>
  <c r="Z79" i="16"/>
  <c r="Z78" i="16"/>
  <c r="Z77" i="16"/>
  <c r="Z76" i="16"/>
  <c r="Z74" i="16"/>
  <c r="Z73" i="16"/>
  <c r="Z72" i="16"/>
  <c r="Z71" i="16"/>
  <c r="Z70" i="16"/>
  <c r="Z68" i="16"/>
  <c r="Z67" i="16"/>
  <c r="Z66" i="16"/>
  <c r="Z65" i="16"/>
  <c r="Z64" i="16"/>
  <c r="Z62" i="16"/>
  <c r="Z61" i="16"/>
  <c r="Z60" i="16"/>
  <c r="Z59" i="16"/>
  <c r="Z58" i="16"/>
  <c r="Z56" i="16"/>
  <c r="Z55" i="16"/>
  <c r="Z54" i="16"/>
  <c r="Z53" i="16"/>
  <c r="Z52" i="16"/>
  <c r="Z50" i="16"/>
  <c r="Z49" i="16"/>
  <c r="Z48" i="16"/>
  <c r="Z47" i="16"/>
  <c r="Z46" i="16"/>
  <c r="Z44" i="16"/>
  <c r="Z43" i="16"/>
  <c r="Z42" i="16"/>
  <c r="Z41" i="16"/>
  <c r="Z40" i="16"/>
  <c r="Z38" i="16"/>
  <c r="Z37" i="16"/>
  <c r="Z36" i="16"/>
  <c r="Z35" i="16"/>
  <c r="Z34" i="16"/>
  <c r="Z32" i="16"/>
  <c r="Z31" i="16"/>
  <c r="Z30" i="16"/>
  <c r="Z29" i="16"/>
  <c r="Z28" i="16"/>
  <c r="Z26" i="16"/>
  <c r="Z25" i="16"/>
  <c r="Z24" i="16"/>
  <c r="Z23" i="16"/>
  <c r="Z22" i="16"/>
  <c r="Z20" i="16"/>
  <c r="Z19" i="16"/>
  <c r="Z18" i="16"/>
  <c r="Z17" i="16"/>
  <c r="Z16" i="16"/>
  <c r="Z14" i="16"/>
  <c r="Z13" i="16"/>
  <c r="Z12" i="16"/>
  <c r="Z11" i="16"/>
  <c r="Z10" i="16"/>
  <c r="AP22" i="1"/>
  <c r="AO22" i="1"/>
  <c r="AN22" i="1"/>
  <c r="AM22" i="1"/>
  <c r="AL22" i="1"/>
  <c r="AP21" i="1"/>
  <c r="AO21" i="1"/>
  <c r="AN21" i="1"/>
  <c r="AL21" i="1"/>
  <c r="AM21" i="1"/>
  <c r="AP20" i="1"/>
  <c r="AO20" i="1"/>
  <c r="AN20" i="1"/>
  <c r="AM20" i="1"/>
  <c r="AL20" i="1"/>
  <c r="AP19" i="1"/>
  <c r="AO19" i="1"/>
  <c r="AN19" i="1"/>
  <c r="AM19" i="1"/>
  <c r="AL19" i="1"/>
  <c r="AP18" i="1"/>
  <c r="AO18" i="1"/>
  <c r="AN18" i="1"/>
  <c r="AM18" i="1"/>
  <c r="AL18" i="1"/>
  <c r="AP17" i="1"/>
  <c r="AO17" i="1"/>
  <c r="AN17" i="1"/>
  <c r="AM17" i="1"/>
  <c r="AL17" i="1"/>
  <c r="AP16" i="1"/>
  <c r="AO16" i="1"/>
  <c r="AN16" i="1"/>
  <c r="AM16" i="1"/>
  <c r="AL16" i="1"/>
  <c r="AP15" i="1"/>
  <c r="AO15" i="1"/>
  <c r="AN15" i="1"/>
  <c r="AM15" i="1"/>
  <c r="AL15" i="1"/>
  <c r="AP14" i="1"/>
  <c r="AO14" i="1"/>
  <c r="AN14" i="1"/>
  <c r="AM14" i="1"/>
  <c r="AL14" i="1"/>
  <c r="AP13" i="1"/>
  <c r="AO13" i="1"/>
  <c r="AN13" i="1"/>
  <c r="AM13" i="1"/>
  <c r="AL13" i="1"/>
  <c r="AP12" i="1"/>
  <c r="AO12" i="1"/>
  <c r="AN12" i="1"/>
  <c r="AM12" i="1"/>
  <c r="AL12" i="1"/>
  <c r="AP11" i="1"/>
  <c r="AO11" i="1"/>
  <c r="AN11" i="1"/>
  <c r="AM11" i="1"/>
  <c r="AL11" i="1"/>
  <c r="AP10" i="1"/>
  <c r="AO10" i="1"/>
  <c r="AN10" i="1"/>
  <c r="AM10" i="1"/>
  <c r="AL10" i="1"/>
  <c r="AP9" i="1"/>
  <c r="AO9" i="1"/>
  <c r="AN9" i="1"/>
  <c r="AM9" i="1"/>
  <c r="AL9" i="1"/>
  <c r="AP8" i="1"/>
  <c r="AO8" i="1"/>
  <c r="AN8" i="1"/>
  <c r="AM8" i="1"/>
  <c r="AL8" i="1"/>
  <c r="AP7" i="1"/>
  <c r="AO7" i="1"/>
  <c r="AN7" i="1"/>
  <c r="AM7" i="1"/>
  <c r="AL7" i="1"/>
  <c r="AP6" i="1"/>
  <c r="AO6" i="1"/>
  <c r="AN6" i="1"/>
  <c r="AM6" i="1"/>
  <c r="AL6" i="1"/>
  <c r="AP5" i="1"/>
  <c r="AO5" i="1"/>
  <c r="AN5" i="1"/>
  <c r="AM5" i="1"/>
  <c r="AL5" i="1"/>
  <c r="AP4" i="1"/>
  <c r="AO4" i="1"/>
  <c r="AN4" i="1"/>
  <c r="AM4" i="1"/>
  <c r="AL4" i="1"/>
  <c r="AP3" i="1"/>
  <c r="AO3" i="1"/>
  <c r="AN3" i="1"/>
  <c r="AM3" i="1"/>
  <c r="L11" i="37"/>
  <c r="AL3" i="1"/>
  <c r="BD68" i="37"/>
  <c r="AS68" i="37"/>
  <c r="AH68" i="37"/>
  <c r="W68" i="37"/>
  <c r="L68" i="37"/>
  <c r="BD65" i="37"/>
  <c r="AS65" i="37"/>
  <c r="AH65" i="37"/>
  <c r="W65" i="37"/>
  <c r="L65" i="37"/>
  <c r="BD62" i="37"/>
  <c r="AS62" i="37"/>
  <c r="AH62" i="37"/>
  <c r="W62" i="37"/>
  <c r="L62" i="37"/>
  <c r="BD59" i="37"/>
  <c r="AS59" i="37"/>
  <c r="AH59" i="37"/>
  <c r="W59" i="37"/>
  <c r="L59" i="37"/>
  <c r="BD56" i="37"/>
  <c r="AS56" i="37"/>
  <c r="AH56" i="37"/>
  <c r="W56" i="37"/>
  <c r="L56" i="37"/>
  <c r="BD53" i="37"/>
  <c r="AS53" i="37"/>
  <c r="AH53" i="37"/>
  <c r="W53" i="37"/>
  <c r="L53" i="37"/>
  <c r="BD50" i="37"/>
  <c r="AS50" i="37"/>
  <c r="AH50" i="37"/>
  <c r="W50" i="37"/>
  <c r="L50" i="37"/>
  <c r="BD47" i="37"/>
  <c r="AS47" i="37"/>
  <c r="AH47" i="37"/>
  <c r="W47" i="37"/>
  <c r="L47" i="37"/>
  <c r="BD44" i="37"/>
  <c r="AS44" i="37"/>
  <c r="AH44" i="37"/>
  <c r="W44" i="37"/>
  <c r="L44" i="37"/>
  <c r="BD41" i="37"/>
  <c r="AS41" i="37"/>
  <c r="AH41" i="37"/>
  <c r="W41" i="37"/>
  <c r="L41" i="37"/>
  <c r="BD38" i="37"/>
  <c r="AS38" i="37"/>
  <c r="AH38" i="37"/>
  <c r="W38" i="37"/>
  <c r="L38" i="37"/>
  <c r="BD35" i="37"/>
  <c r="AS35" i="37"/>
  <c r="AH35" i="37"/>
  <c r="W35" i="37"/>
  <c r="L35" i="37"/>
  <c r="BD32" i="37"/>
  <c r="AS32" i="37"/>
  <c r="AH32" i="37"/>
  <c r="W32" i="37"/>
  <c r="L32" i="37"/>
  <c r="BD29" i="37"/>
  <c r="AS29" i="37"/>
  <c r="AH29" i="37"/>
  <c r="W29" i="37"/>
  <c r="L29" i="37"/>
  <c r="BD26" i="37"/>
  <c r="AS26" i="37"/>
  <c r="AH26" i="37"/>
  <c r="W26" i="37"/>
  <c r="L26" i="37"/>
  <c r="BD23" i="37"/>
  <c r="AS23" i="37"/>
  <c r="AH23" i="37"/>
  <c r="W23" i="37"/>
  <c r="L23" i="37"/>
  <c r="BD20" i="37"/>
  <c r="AS20" i="37"/>
  <c r="AH20" i="37"/>
  <c r="W20" i="37"/>
  <c r="L20" i="37"/>
  <c r="BD17" i="37"/>
  <c r="AS17" i="37"/>
  <c r="AH17" i="37"/>
  <c r="W17" i="37"/>
  <c r="L17" i="37"/>
  <c r="BD14" i="37"/>
  <c r="AS14" i="37"/>
  <c r="AH14" i="37"/>
  <c r="W14" i="37"/>
  <c r="L14" i="37"/>
  <c r="BD11" i="37"/>
  <c r="AS11" i="37"/>
  <c r="AH11" i="37"/>
  <c r="W11" i="37"/>
  <c r="BD68" i="36"/>
  <c r="AS68" i="36"/>
  <c r="AH68" i="36"/>
  <c r="W68" i="36"/>
  <c r="L68" i="36"/>
  <c r="BD65" i="36"/>
  <c r="AS65" i="36"/>
  <c r="AH65" i="36"/>
  <c r="W65" i="36"/>
  <c r="L65" i="36"/>
  <c r="BD62" i="36"/>
  <c r="AS62" i="36"/>
  <c r="AH62" i="36"/>
  <c r="W62" i="36"/>
  <c r="L62" i="36"/>
  <c r="BD59" i="36"/>
  <c r="AS59" i="36"/>
  <c r="AH59" i="36"/>
  <c r="W59" i="36"/>
  <c r="L59" i="36"/>
  <c r="BD56" i="36"/>
  <c r="AS56" i="36"/>
  <c r="AH56" i="36"/>
  <c r="W56" i="36"/>
  <c r="L56" i="36"/>
  <c r="BD53" i="36"/>
  <c r="AS53" i="36"/>
  <c r="AH53" i="36"/>
  <c r="W53" i="36"/>
  <c r="L53" i="36"/>
  <c r="BD50" i="36"/>
  <c r="AS50" i="36"/>
  <c r="AH50" i="36"/>
  <c r="W50" i="36"/>
  <c r="L50" i="36"/>
  <c r="BD47" i="36"/>
  <c r="AS47" i="36"/>
  <c r="AH47" i="36"/>
  <c r="W47" i="36"/>
  <c r="L47" i="36"/>
  <c r="BD44" i="36"/>
  <c r="AS44" i="36"/>
  <c r="AH44" i="36"/>
  <c r="W44" i="36"/>
  <c r="L44" i="36"/>
  <c r="BD41" i="36"/>
  <c r="AS41" i="36"/>
  <c r="AH41" i="36"/>
  <c r="W41" i="36"/>
  <c r="L41" i="36"/>
  <c r="BD38" i="36"/>
  <c r="AS38" i="36"/>
  <c r="AH38" i="36"/>
  <c r="W38" i="36"/>
  <c r="L38" i="36"/>
  <c r="BD35" i="36"/>
  <c r="AS35" i="36"/>
  <c r="AH35" i="36"/>
  <c r="W35" i="36"/>
  <c r="L35" i="36"/>
  <c r="BD32" i="36"/>
  <c r="AS32" i="36"/>
  <c r="AH32" i="36"/>
  <c r="W32" i="36"/>
  <c r="L32" i="36"/>
  <c r="BD29" i="36"/>
  <c r="AS29" i="36"/>
  <c r="AH29" i="36"/>
  <c r="W29" i="36"/>
  <c r="L29" i="36"/>
  <c r="BD26" i="36"/>
  <c r="AS26" i="36"/>
  <c r="AH26" i="36"/>
  <c r="W26" i="36"/>
  <c r="L26" i="36"/>
  <c r="BD23" i="36"/>
  <c r="AS23" i="36"/>
  <c r="AH23" i="36"/>
  <c r="W23" i="36"/>
  <c r="L23" i="36"/>
  <c r="BD20" i="36"/>
  <c r="AS20" i="36"/>
  <c r="AH20" i="36"/>
  <c r="W20" i="36"/>
  <c r="L20" i="36"/>
  <c r="BD17" i="36"/>
  <c r="AS17" i="36"/>
  <c r="AH17" i="36"/>
  <c r="W17" i="36"/>
  <c r="L17" i="36"/>
  <c r="BD14" i="36"/>
  <c r="AS14" i="36"/>
  <c r="AH14" i="36"/>
  <c r="W14" i="36"/>
  <c r="L14" i="36"/>
  <c r="BD11" i="36"/>
  <c r="AS11" i="36"/>
  <c r="AH11" i="36"/>
  <c r="W11" i="36"/>
  <c r="L11" i="36"/>
  <c r="BD68" i="38"/>
  <c r="AS68" i="38"/>
  <c r="AH68" i="38"/>
  <c r="W68" i="38"/>
  <c r="L68" i="38"/>
  <c r="BD65" i="38"/>
  <c r="AS65" i="38"/>
  <c r="AH65" i="38"/>
  <c r="W65" i="38"/>
  <c r="L65" i="38"/>
  <c r="BD62" i="38"/>
  <c r="AS62" i="38"/>
  <c r="AH62" i="38"/>
  <c r="W62" i="38"/>
  <c r="L62" i="38"/>
  <c r="BD59" i="38"/>
  <c r="AS59" i="38"/>
  <c r="AH59" i="38"/>
  <c r="W59" i="38"/>
  <c r="L59" i="38"/>
  <c r="BD56" i="38"/>
  <c r="AS56" i="38"/>
  <c r="AH56" i="38"/>
  <c r="W56" i="38"/>
  <c r="L56" i="38"/>
  <c r="BD53" i="38"/>
  <c r="AS53" i="38"/>
  <c r="AH53" i="38"/>
  <c r="W53" i="38"/>
  <c r="L53" i="38"/>
  <c r="BD50" i="38"/>
  <c r="AS50" i="38"/>
  <c r="AH50" i="38"/>
  <c r="W50" i="38"/>
  <c r="L50" i="38"/>
  <c r="BD47" i="38"/>
  <c r="AS47" i="38"/>
  <c r="AH47" i="38"/>
  <c r="W47" i="38"/>
  <c r="L47" i="38"/>
  <c r="BD44" i="38"/>
  <c r="AS44" i="38"/>
  <c r="AH44" i="38"/>
  <c r="W44" i="38"/>
  <c r="L44" i="38"/>
  <c r="BD41" i="38"/>
  <c r="AS41" i="38"/>
  <c r="AH41" i="38"/>
  <c r="W41" i="38"/>
  <c r="L41" i="38"/>
  <c r="BD38" i="38"/>
  <c r="AS38" i="38"/>
  <c r="AH38" i="38"/>
  <c r="W38" i="38"/>
  <c r="L38" i="38"/>
  <c r="BD35" i="38"/>
  <c r="AS35" i="38"/>
  <c r="AH35" i="38"/>
  <c r="W35" i="38"/>
  <c r="L35" i="38"/>
  <c r="BD32" i="38"/>
  <c r="AS32" i="38"/>
  <c r="AH32" i="38"/>
  <c r="W32" i="38"/>
  <c r="L32" i="38"/>
  <c r="BD29" i="38"/>
  <c r="AS29" i="38"/>
  <c r="AH29" i="38"/>
  <c r="W29" i="38"/>
  <c r="L29" i="38"/>
  <c r="BD26" i="38"/>
  <c r="AS26" i="38"/>
  <c r="AH26" i="38"/>
  <c r="W26" i="38"/>
  <c r="L26" i="38"/>
  <c r="BD23" i="38"/>
  <c r="AS23" i="38"/>
  <c r="AH23" i="38"/>
  <c r="W23" i="38"/>
  <c r="L23" i="38"/>
  <c r="BD20" i="38"/>
  <c r="AS20" i="38"/>
  <c r="AH20" i="38"/>
  <c r="W20" i="38"/>
  <c r="L20" i="38"/>
  <c r="BD17" i="38"/>
  <c r="AS17" i="38"/>
  <c r="AH17" i="38"/>
  <c r="W17" i="38"/>
  <c r="L17" i="38"/>
  <c r="BD14" i="38"/>
  <c r="AS14" i="38"/>
  <c r="AH14" i="38"/>
  <c r="W14" i="38"/>
  <c r="L14" i="38"/>
  <c r="BD11" i="38"/>
  <c r="AS11" i="38"/>
  <c r="AH11" i="38"/>
  <c r="W11" i="38"/>
  <c r="L11" i="38"/>
  <c r="BO22" i="1"/>
  <c r="BN22" i="1"/>
  <c r="BM22" i="1"/>
  <c r="BL22" i="1"/>
  <c r="BK22" i="1"/>
  <c r="BO21" i="1"/>
  <c r="BN21" i="1"/>
  <c r="BM21" i="1"/>
  <c r="BL21" i="1"/>
  <c r="BK21" i="1"/>
  <c r="BO20" i="1"/>
  <c r="BN20" i="1"/>
  <c r="BM20" i="1"/>
  <c r="BL20" i="1"/>
  <c r="BK20" i="1"/>
  <c r="BO19" i="1"/>
  <c r="BN19" i="1"/>
  <c r="BM19" i="1"/>
  <c r="BL19" i="1"/>
  <c r="BK19" i="1"/>
  <c r="BO18" i="1"/>
  <c r="BN18" i="1"/>
  <c r="BM18" i="1"/>
  <c r="BL18" i="1"/>
  <c r="BK18" i="1"/>
  <c r="BO17" i="1"/>
  <c r="BN17" i="1"/>
  <c r="BM17" i="1"/>
  <c r="BL17" i="1"/>
  <c r="BK17" i="1"/>
  <c r="BO16" i="1"/>
  <c r="BN16" i="1"/>
  <c r="BM16" i="1"/>
  <c r="BL16" i="1"/>
  <c r="BK16" i="1"/>
  <c r="BO15" i="1"/>
  <c r="BN15" i="1"/>
  <c r="BM15" i="1"/>
  <c r="BL15" i="1"/>
  <c r="BK15" i="1"/>
  <c r="BO14" i="1"/>
  <c r="BN14" i="1"/>
  <c r="BM14" i="1"/>
  <c r="BL14" i="1"/>
  <c r="BK14" i="1"/>
  <c r="BO13" i="1"/>
  <c r="BN13" i="1"/>
  <c r="BM13" i="1"/>
  <c r="BL13" i="1"/>
  <c r="BK13" i="1"/>
  <c r="BO12" i="1"/>
  <c r="BN12" i="1"/>
  <c r="BM12" i="1"/>
  <c r="BL12" i="1"/>
  <c r="BK12" i="1"/>
  <c r="BO11" i="1"/>
  <c r="BN11" i="1"/>
  <c r="BM11" i="1"/>
  <c r="BL11" i="1"/>
  <c r="BK11" i="1"/>
  <c r="BO10" i="1"/>
  <c r="BN10" i="1"/>
  <c r="BM10" i="1"/>
  <c r="BL10" i="1"/>
  <c r="BK10" i="1"/>
  <c r="BO9" i="1"/>
  <c r="BN9" i="1"/>
  <c r="BM9" i="1"/>
  <c r="BL9" i="1"/>
  <c r="BK9" i="1"/>
  <c r="BO8" i="1"/>
  <c r="BN8" i="1"/>
  <c r="BM8" i="1"/>
  <c r="BL8" i="1"/>
  <c r="BK8" i="1"/>
  <c r="BO7" i="1"/>
  <c r="BN7" i="1"/>
  <c r="BM7" i="1"/>
  <c r="BL7" i="1"/>
  <c r="BK7" i="1"/>
  <c r="BO6" i="1"/>
  <c r="BN6" i="1"/>
  <c r="BM6" i="1"/>
  <c r="BL6" i="1"/>
  <c r="BK6" i="1"/>
  <c r="BO5" i="1"/>
  <c r="BN5" i="1"/>
  <c r="BM5" i="1"/>
  <c r="BL5" i="1"/>
  <c r="BK5" i="1"/>
  <c r="BO4" i="1"/>
  <c r="BN4" i="1"/>
  <c r="BM4" i="1"/>
  <c r="BL4" i="1"/>
  <c r="BK4" i="1"/>
  <c r="BO3" i="1"/>
  <c r="BN3" i="1"/>
  <c r="BM3" i="1"/>
  <c r="BL3" i="1"/>
  <c r="BK3" i="1"/>
  <c r="V22" i="1"/>
  <c r="U22" i="1"/>
  <c r="T22" i="1"/>
  <c r="S22" i="1"/>
  <c r="R22" i="1"/>
  <c r="V21" i="1"/>
  <c r="U21" i="1"/>
  <c r="T21" i="1"/>
  <c r="S21" i="1"/>
  <c r="R21" i="1"/>
  <c r="V20" i="1"/>
  <c r="U20" i="1"/>
  <c r="T20" i="1"/>
  <c r="S20" i="1"/>
  <c r="R20" i="1"/>
  <c r="V19" i="1"/>
  <c r="U19" i="1"/>
  <c r="T19" i="1"/>
  <c r="S19" i="1"/>
  <c r="R19" i="1"/>
  <c r="V18" i="1"/>
  <c r="U18" i="1"/>
  <c r="T18" i="1"/>
  <c r="S18" i="1"/>
  <c r="R18" i="1"/>
  <c r="V17" i="1"/>
  <c r="U17" i="1"/>
  <c r="T17" i="1"/>
  <c r="S17" i="1"/>
  <c r="R17" i="1"/>
  <c r="V16" i="1"/>
  <c r="U16" i="1"/>
  <c r="T16" i="1"/>
  <c r="S16" i="1"/>
  <c r="R16" i="1"/>
  <c r="V15" i="1"/>
  <c r="U15" i="1"/>
  <c r="T15" i="1"/>
  <c r="S15" i="1"/>
  <c r="R15" i="1"/>
  <c r="V14" i="1"/>
  <c r="U14" i="1"/>
  <c r="T14" i="1"/>
  <c r="S14" i="1"/>
  <c r="R14" i="1"/>
  <c r="V13" i="1"/>
  <c r="U13" i="1"/>
  <c r="T13" i="1"/>
  <c r="S13" i="1"/>
  <c r="R13" i="1"/>
  <c r="U6" i="1"/>
  <c r="V12" i="1"/>
  <c r="U12" i="1"/>
  <c r="T12" i="1"/>
  <c r="S12" i="1"/>
  <c r="R12" i="1"/>
  <c r="V11" i="1"/>
  <c r="U11" i="1"/>
  <c r="T11" i="1"/>
  <c r="S11" i="1"/>
  <c r="R11" i="1"/>
  <c r="V10" i="1"/>
  <c r="U10" i="1"/>
  <c r="T10" i="1"/>
  <c r="S10" i="1"/>
  <c r="R10" i="1"/>
  <c r="V9" i="1"/>
  <c r="U9" i="1"/>
  <c r="T9" i="1"/>
  <c r="S9" i="1"/>
  <c r="R9" i="1"/>
  <c r="V8" i="1"/>
  <c r="U8" i="1"/>
  <c r="T8" i="1"/>
  <c r="S8" i="1"/>
  <c r="R8" i="1"/>
  <c r="V7" i="1"/>
  <c r="U7" i="1"/>
  <c r="T7" i="1"/>
  <c r="S7" i="1"/>
  <c r="R7" i="1"/>
  <c r="V6" i="1"/>
  <c r="T6" i="1"/>
  <c r="S6" i="1"/>
  <c r="R6" i="1"/>
  <c r="V5" i="1"/>
  <c r="U5" i="1"/>
  <c r="T5" i="1"/>
  <c r="S5" i="1"/>
  <c r="R5" i="1"/>
  <c r="V4" i="1"/>
  <c r="U4" i="1"/>
  <c r="T4" i="1"/>
  <c r="S4" i="1"/>
  <c r="R4" i="1"/>
  <c r="V3" i="1"/>
  <c r="U3" i="1"/>
  <c r="T3" i="1"/>
  <c r="S3" i="1"/>
  <c r="R3" i="1"/>
  <c r="AQ3" i="1"/>
  <c r="A68" i="38"/>
  <c r="A65" i="38"/>
  <c r="A62" i="38"/>
  <c r="A59" i="38"/>
  <c r="A56" i="38"/>
  <c r="A53" i="38"/>
  <c r="A50" i="38"/>
  <c r="A47" i="38"/>
  <c r="A44" i="38"/>
  <c r="A41" i="38"/>
  <c r="A38" i="38"/>
  <c r="A35" i="38"/>
  <c r="A32" i="38"/>
  <c r="A29" i="38"/>
  <c r="A26" i="38"/>
  <c r="A23" i="38"/>
  <c r="A20" i="38"/>
  <c r="A17" i="38"/>
  <c r="A14" i="38"/>
  <c r="A11" i="38"/>
  <c r="A68" i="37"/>
  <c r="A65" i="37"/>
  <c r="A62" i="37"/>
  <c r="A59" i="37"/>
  <c r="A56" i="37"/>
  <c r="A53" i="37"/>
  <c r="A50" i="37"/>
  <c r="A47" i="37"/>
  <c r="A44" i="37"/>
  <c r="A41" i="37"/>
  <c r="A38" i="37"/>
  <c r="A35" i="37"/>
  <c r="A32" i="37"/>
  <c r="A29" i="37"/>
  <c r="A26" i="37"/>
  <c r="A23" i="37"/>
  <c r="A20" i="37"/>
  <c r="A17" i="37"/>
  <c r="A14" i="37"/>
  <c r="A11" i="37"/>
  <c r="A68" i="36"/>
  <c r="A65" i="36"/>
  <c r="A62" i="36"/>
  <c r="A59" i="36"/>
  <c r="A56" i="36"/>
  <c r="A53" i="36"/>
  <c r="A50" i="36"/>
  <c r="A47" i="36"/>
  <c r="A44" i="36"/>
  <c r="A41" i="36"/>
  <c r="A38" i="36"/>
  <c r="A35" i="36"/>
  <c r="A32" i="36"/>
  <c r="A29" i="36"/>
  <c r="A26" i="36"/>
  <c r="A23" i="36"/>
  <c r="A20" i="36"/>
  <c r="A17" i="36"/>
  <c r="A14" i="36"/>
  <c r="A11" i="36"/>
  <c r="BF3" i="1"/>
  <c r="A68" i="35"/>
  <c r="A65" i="35"/>
  <c r="A62" i="35"/>
  <c r="A59" i="35"/>
  <c r="A56" i="35"/>
  <c r="A53" i="35"/>
  <c r="A50" i="35"/>
  <c r="A47" i="35"/>
  <c r="A44" i="35"/>
  <c r="A41" i="35"/>
  <c r="A38" i="35"/>
  <c r="A35" i="35"/>
  <c r="A32" i="35"/>
  <c r="A29" i="35"/>
  <c r="A26" i="35"/>
  <c r="A23" i="35"/>
  <c r="A20" i="35"/>
  <c r="A17" i="35"/>
  <c r="A14" i="35"/>
  <c r="A11" i="35"/>
  <c r="AQ4" i="1"/>
  <c r="AR4" i="1"/>
  <c r="AS4" i="1"/>
  <c r="AT4" i="1"/>
  <c r="AU4" i="1"/>
  <c r="AQ5" i="1"/>
  <c r="AR5" i="1"/>
  <c r="AS5" i="1"/>
  <c r="AT5" i="1"/>
  <c r="AU5" i="1"/>
  <c r="AQ6" i="1"/>
  <c r="AR6" i="1"/>
  <c r="AS6" i="1"/>
  <c r="AT6" i="1"/>
  <c r="AU6" i="1"/>
  <c r="AQ7" i="1"/>
  <c r="AR7" i="1"/>
  <c r="AS7" i="1"/>
  <c r="AT7" i="1"/>
  <c r="AU7" i="1"/>
  <c r="AQ8" i="1"/>
  <c r="AR8" i="1"/>
  <c r="AS8" i="1"/>
  <c r="AT8" i="1"/>
  <c r="AU8" i="1"/>
  <c r="AQ9" i="1"/>
  <c r="AR9" i="1"/>
  <c r="AS9" i="1"/>
  <c r="AT9" i="1"/>
  <c r="AU9" i="1"/>
  <c r="AQ10" i="1"/>
  <c r="AR10" i="1"/>
  <c r="AS10" i="1"/>
  <c r="AT10" i="1"/>
  <c r="AU10" i="1"/>
  <c r="AQ11" i="1"/>
  <c r="AR11" i="1"/>
  <c r="AS11" i="1"/>
  <c r="AT11" i="1"/>
  <c r="AU11" i="1"/>
  <c r="AQ12" i="1"/>
  <c r="AR12" i="1"/>
  <c r="AS12" i="1"/>
  <c r="AT12" i="1"/>
  <c r="AU12" i="1"/>
  <c r="AQ13" i="1"/>
  <c r="AR13" i="1"/>
  <c r="AS13" i="1"/>
  <c r="AT13" i="1"/>
  <c r="AU13" i="1"/>
  <c r="AQ14" i="1"/>
  <c r="AR14" i="1"/>
  <c r="AS14" i="1"/>
  <c r="AT14" i="1"/>
  <c r="AU14" i="1"/>
  <c r="AQ15" i="1"/>
  <c r="AR15" i="1"/>
  <c r="AS15" i="1"/>
  <c r="AT15" i="1"/>
  <c r="AU15" i="1"/>
  <c r="AQ16" i="1"/>
  <c r="AR16" i="1"/>
  <c r="AS16" i="1"/>
  <c r="AT16" i="1"/>
  <c r="AU16" i="1"/>
  <c r="AQ17" i="1"/>
  <c r="AR17" i="1"/>
  <c r="AS17" i="1"/>
  <c r="AT17" i="1"/>
  <c r="AU17" i="1"/>
  <c r="AQ18" i="1"/>
  <c r="AR18" i="1"/>
  <c r="AS18" i="1"/>
  <c r="AT18" i="1"/>
  <c r="AU18" i="1"/>
  <c r="AQ19" i="1"/>
  <c r="AR19" i="1"/>
  <c r="AS19" i="1"/>
  <c r="AT19" i="1"/>
  <c r="AU19" i="1"/>
  <c r="AQ20" i="1"/>
  <c r="AR20" i="1"/>
  <c r="AS20" i="1"/>
  <c r="AT20" i="1"/>
  <c r="AU20" i="1"/>
  <c r="AQ21" i="1"/>
  <c r="AR21" i="1"/>
  <c r="AS21" i="1"/>
  <c r="AT21" i="1"/>
  <c r="AU21" i="1"/>
  <c r="AQ22" i="1"/>
  <c r="AR22" i="1"/>
  <c r="AS22" i="1"/>
  <c r="AT22" i="1"/>
  <c r="AU22" i="1"/>
  <c r="AU3" i="1"/>
  <c r="AT3" i="1"/>
  <c r="AS3" i="1"/>
  <c r="AR3" i="1"/>
  <c r="BZ4" i="1"/>
  <c r="CA4" i="1"/>
  <c r="CB4" i="1"/>
  <c r="CC4" i="1"/>
  <c r="CD4" i="1"/>
  <c r="BZ5" i="1"/>
  <c r="CA5" i="1"/>
  <c r="CB5" i="1"/>
  <c r="CC5" i="1"/>
  <c r="CD5" i="1"/>
  <c r="BZ6" i="1"/>
  <c r="CA6" i="1"/>
  <c r="CB6" i="1"/>
  <c r="CC6" i="1"/>
  <c r="CD6" i="1"/>
  <c r="BZ7" i="1"/>
  <c r="CA7" i="1"/>
  <c r="CB7" i="1"/>
  <c r="CC7" i="1"/>
  <c r="CD7" i="1"/>
  <c r="BZ8" i="1"/>
  <c r="CA8" i="1"/>
  <c r="CB8" i="1"/>
  <c r="CC8" i="1"/>
  <c r="CD8" i="1"/>
  <c r="BZ9" i="1"/>
  <c r="CA9" i="1"/>
  <c r="CB9" i="1"/>
  <c r="CC9" i="1"/>
  <c r="CD9" i="1"/>
  <c r="BZ10" i="1"/>
  <c r="CA10" i="1"/>
  <c r="CB10" i="1"/>
  <c r="CC10" i="1"/>
  <c r="CD10" i="1"/>
  <c r="BZ11" i="1"/>
  <c r="CA11" i="1"/>
  <c r="CB11" i="1"/>
  <c r="CC11" i="1"/>
  <c r="CD11" i="1"/>
  <c r="BZ12" i="1"/>
  <c r="CA12" i="1"/>
  <c r="CB12" i="1"/>
  <c r="CC12" i="1"/>
  <c r="CD12" i="1"/>
  <c r="BZ13" i="1"/>
  <c r="CA13" i="1"/>
  <c r="CB13" i="1"/>
  <c r="CC13" i="1"/>
  <c r="CD13" i="1"/>
  <c r="BZ14" i="1"/>
  <c r="CA14" i="1"/>
  <c r="CB14" i="1"/>
  <c r="CC14" i="1"/>
  <c r="CD14" i="1"/>
  <c r="BZ15" i="1"/>
  <c r="CA15" i="1"/>
  <c r="CB15" i="1"/>
  <c r="CC15" i="1"/>
  <c r="CD15" i="1"/>
  <c r="BZ16" i="1"/>
  <c r="CA16" i="1"/>
  <c r="CB16" i="1"/>
  <c r="CC16" i="1"/>
  <c r="CD16" i="1"/>
  <c r="BZ17" i="1"/>
  <c r="CA17" i="1"/>
  <c r="CB17" i="1"/>
  <c r="CC17" i="1"/>
  <c r="CD17" i="1"/>
  <c r="BZ18" i="1"/>
  <c r="CA18" i="1"/>
  <c r="CB18" i="1"/>
  <c r="CC18" i="1"/>
  <c r="CD18" i="1"/>
  <c r="BZ19" i="1"/>
  <c r="CA19" i="1"/>
  <c r="CB19" i="1"/>
  <c r="CC19" i="1"/>
  <c r="CD19" i="1"/>
  <c r="BZ20" i="1"/>
  <c r="CA20" i="1"/>
  <c r="CB20" i="1"/>
  <c r="CC20" i="1"/>
  <c r="CD20" i="1"/>
  <c r="BZ21" i="1"/>
  <c r="CA21" i="1"/>
  <c r="CB21" i="1"/>
  <c r="CC21" i="1"/>
  <c r="CD21" i="1"/>
  <c r="BZ22" i="1"/>
  <c r="CA22" i="1"/>
  <c r="CB22" i="1"/>
  <c r="CC22" i="1"/>
  <c r="CD22" i="1"/>
  <c r="CA3" i="1"/>
  <c r="CB3" i="1"/>
  <c r="CC3" i="1"/>
  <c r="CD3" i="1"/>
  <c r="BZ3" i="1"/>
  <c r="DD4" i="1"/>
  <c r="DE4" i="1"/>
  <c r="DF4" i="1"/>
  <c r="DG4" i="1"/>
  <c r="DH4" i="1"/>
  <c r="DD5" i="1"/>
  <c r="DE5" i="1"/>
  <c r="DF5" i="1"/>
  <c r="DG5" i="1"/>
  <c r="DH5" i="1"/>
  <c r="DD6" i="1"/>
  <c r="DE6" i="1"/>
  <c r="DF6" i="1"/>
  <c r="DG6" i="1"/>
  <c r="DH6" i="1"/>
  <c r="DD7" i="1"/>
  <c r="DE7" i="1"/>
  <c r="DF7" i="1"/>
  <c r="DG7" i="1"/>
  <c r="DH7" i="1"/>
  <c r="DD8" i="1"/>
  <c r="DE8" i="1"/>
  <c r="DF8" i="1"/>
  <c r="DG8" i="1"/>
  <c r="DH8" i="1"/>
  <c r="DD9" i="1"/>
  <c r="DE9" i="1"/>
  <c r="DF9" i="1"/>
  <c r="DG9" i="1"/>
  <c r="DH9" i="1"/>
  <c r="DD10" i="1"/>
  <c r="DE10" i="1"/>
  <c r="DF10" i="1"/>
  <c r="DG10" i="1"/>
  <c r="DH10" i="1"/>
  <c r="DD11" i="1"/>
  <c r="DE11" i="1"/>
  <c r="DF11" i="1"/>
  <c r="DG11" i="1"/>
  <c r="DH11" i="1"/>
  <c r="DD12" i="1"/>
  <c r="DE12" i="1"/>
  <c r="DF12" i="1"/>
  <c r="DG12" i="1"/>
  <c r="DH12" i="1"/>
  <c r="DD13" i="1"/>
  <c r="DE13" i="1"/>
  <c r="DF13" i="1"/>
  <c r="DG13" i="1"/>
  <c r="DH13" i="1"/>
  <c r="DD14" i="1"/>
  <c r="DE14" i="1"/>
  <c r="DF14" i="1"/>
  <c r="DG14" i="1"/>
  <c r="DH14" i="1"/>
  <c r="DD15" i="1"/>
  <c r="DE15" i="1"/>
  <c r="DF15" i="1"/>
  <c r="DG15" i="1"/>
  <c r="DH15" i="1"/>
  <c r="DD16" i="1"/>
  <c r="DE16" i="1"/>
  <c r="DF16" i="1"/>
  <c r="DG16" i="1"/>
  <c r="DH16" i="1"/>
  <c r="DD17" i="1"/>
  <c r="DE17" i="1"/>
  <c r="DF17" i="1"/>
  <c r="DG17" i="1"/>
  <c r="DH17" i="1"/>
  <c r="DD18" i="1"/>
  <c r="DE18" i="1"/>
  <c r="DF18" i="1"/>
  <c r="DG18" i="1"/>
  <c r="DH18" i="1"/>
  <c r="DD19" i="1"/>
  <c r="DE19" i="1"/>
  <c r="DF19" i="1"/>
  <c r="DG19" i="1"/>
  <c r="DH19" i="1"/>
  <c r="DD20" i="1"/>
  <c r="DE20" i="1"/>
  <c r="DF20" i="1"/>
  <c r="DG20" i="1"/>
  <c r="DH20" i="1"/>
  <c r="DD21" i="1"/>
  <c r="DE21" i="1"/>
  <c r="DF21" i="1"/>
  <c r="DG21" i="1"/>
  <c r="DH21" i="1"/>
  <c r="DD22" i="1"/>
  <c r="DE22" i="1"/>
  <c r="DF22" i="1"/>
  <c r="DG22" i="1"/>
  <c r="DH22" i="1"/>
  <c r="DE3" i="1"/>
  <c r="DF3" i="1"/>
  <c r="DG3" i="1"/>
  <c r="DH3" i="1"/>
  <c r="DD3" i="1"/>
  <c r="A30" i="33"/>
  <c r="A29" i="33"/>
  <c r="A28" i="33"/>
  <c r="A27" i="33"/>
  <c r="A26" i="33"/>
  <c r="A25" i="33"/>
  <c r="A24" i="33"/>
  <c r="A23" i="33"/>
  <c r="A22" i="33"/>
  <c r="A21" i="33"/>
  <c r="A20" i="33"/>
  <c r="A19" i="33"/>
  <c r="A18" i="33"/>
  <c r="A17" i="33"/>
  <c r="A16" i="33"/>
  <c r="A15" i="33"/>
  <c r="A14" i="33"/>
  <c r="A13" i="33"/>
  <c r="A12" i="33"/>
  <c r="A11" i="33"/>
  <c r="A31" i="32"/>
  <c r="A30" i="32"/>
  <c r="A29" i="32"/>
  <c r="A28" i="32"/>
  <c r="A27" i="32"/>
  <c r="A26" i="32"/>
  <c r="A25" i="32"/>
  <c r="A24" i="32"/>
  <c r="A23" i="32"/>
  <c r="A22" i="32"/>
  <c r="A21" i="32"/>
  <c r="A20" i="32"/>
  <c r="A19" i="32"/>
  <c r="A18" i="32"/>
  <c r="A17" i="32"/>
  <c r="A16" i="32"/>
  <c r="A15" i="32"/>
  <c r="A14" i="32"/>
  <c r="A13" i="32"/>
  <c r="A12" i="32"/>
  <c r="CT4" i="1"/>
  <c r="CU4" i="1"/>
  <c r="CV4" i="1"/>
  <c r="CW4" i="1"/>
  <c r="CX4" i="1"/>
  <c r="CT5" i="1"/>
  <c r="CU5" i="1"/>
  <c r="CV5" i="1"/>
  <c r="CW5" i="1"/>
  <c r="CX5" i="1"/>
  <c r="CT6" i="1"/>
  <c r="CU6" i="1"/>
  <c r="CV6" i="1"/>
  <c r="CW6" i="1"/>
  <c r="CX6" i="1"/>
  <c r="CT7" i="1"/>
  <c r="CU7" i="1"/>
  <c r="CV7" i="1"/>
  <c r="CW7" i="1"/>
  <c r="CX7" i="1"/>
  <c r="CT8" i="1"/>
  <c r="CU8" i="1"/>
  <c r="CV8" i="1"/>
  <c r="CW8" i="1"/>
  <c r="CX8" i="1"/>
  <c r="CT9" i="1"/>
  <c r="CU9" i="1"/>
  <c r="CV9" i="1"/>
  <c r="CW9" i="1"/>
  <c r="CX9" i="1"/>
  <c r="CT10" i="1"/>
  <c r="CU10" i="1"/>
  <c r="CV10" i="1"/>
  <c r="CW10" i="1"/>
  <c r="CX10" i="1"/>
  <c r="CT11" i="1"/>
  <c r="CU11" i="1"/>
  <c r="CV11" i="1"/>
  <c r="CW11" i="1"/>
  <c r="CX11" i="1"/>
  <c r="CT12" i="1"/>
  <c r="CU12" i="1"/>
  <c r="CV12" i="1"/>
  <c r="CW12" i="1"/>
  <c r="CX12" i="1"/>
  <c r="CT13" i="1"/>
  <c r="CU13" i="1"/>
  <c r="CV13" i="1"/>
  <c r="CW13" i="1"/>
  <c r="CX13" i="1"/>
  <c r="CT14" i="1"/>
  <c r="CU14" i="1"/>
  <c r="CV14" i="1"/>
  <c r="CW14" i="1"/>
  <c r="CX14" i="1"/>
  <c r="CT15" i="1"/>
  <c r="CU15" i="1"/>
  <c r="CV15" i="1"/>
  <c r="CW15" i="1"/>
  <c r="CX15" i="1"/>
  <c r="CT16" i="1"/>
  <c r="CU16" i="1"/>
  <c r="CV16" i="1"/>
  <c r="CW16" i="1"/>
  <c r="CX16" i="1"/>
  <c r="CT17" i="1"/>
  <c r="CU17" i="1"/>
  <c r="CV17" i="1"/>
  <c r="CW17" i="1"/>
  <c r="CX17" i="1"/>
  <c r="CT18" i="1"/>
  <c r="CU18" i="1"/>
  <c r="CV18" i="1"/>
  <c r="CW18" i="1"/>
  <c r="CX18" i="1"/>
  <c r="CT19" i="1"/>
  <c r="CU19" i="1"/>
  <c r="CV19" i="1"/>
  <c r="CW19" i="1"/>
  <c r="CX19" i="1"/>
  <c r="CT20" i="1"/>
  <c r="CU20" i="1"/>
  <c r="CV20" i="1"/>
  <c r="CW20" i="1"/>
  <c r="CX20" i="1"/>
  <c r="CT21" i="1"/>
  <c r="CU21" i="1"/>
  <c r="CV21" i="1"/>
  <c r="CW21" i="1"/>
  <c r="CX21" i="1"/>
  <c r="CT22" i="1"/>
  <c r="CU22" i="1"/>
  <c r="CV22" i="1"/>
  <c r="CW22" i="1"/>
  <c r="CX22" i="1"/>
  <c r="CX3" i="1"/>
  <c r="CW3" i="1"/>
  <c r="CV3" i="1"/>
  <c r="CU3" i="1"/>
  <c r="CT3" i="1"/>
  <c r="A30" i="30"/>
  <c r="A29" i="30"/>
  <c r="A28" i="30"/>
  <c r="A27" i="30"/>
  <c r="A26" i="30"/>
  <c r="A25" i="30"/>
  <c r="A24" i="30"/>
  <c r="A23" i="30"/>
  <c r="A22" i="30"/>
  <c r="A21" i="30"/>
  <c r="A20" i="30"/>
  <c r="A19" i="30"/>
  <c r="A18" i="30"/>
  <c r="A17" i="30"/>
  <c r="A16" i="30"/>
  <c r="A15" i="30"/>
  <c r="A14" i="30"/>
  <c r="A13" i="30"/>
  <c r="A12" i="30"/>
  <c r="A11" i="30"/>
  <c r="V128" i="21"/>
  <c r="W128" i="21"/>
  <c r="V127" i="21"/>
  <c r="W127" i="21"/>
  <c r="V126" i="21"/>
  <c r="W126" i="21"/>
  <c r="V125" i="21"/>
  <c r="W125" i="21"/>
  <c r="V124" i="21"/>
  <c r="W124" i="21"/>
  <c r="A124" i="21"/>
  <c r="V122" i="21"/>
  <c r="W122" i="21"/>
  <c r="V121" i="21"/>
  <c r="W121" i="21"/>
  <c r="V120" i="21"/>
  <c r="W120" i="21"/>
  <c r="V119" i="21"/>
  <c r="W119" i="21"/>
  <c r="V118" i="21"/>
  <c r="W118" i="21"/>
  <c r="A118" i="21"/>
  <c r="V116" i="21"/>
  <c r="W116" i="21"/>
  <c r="V115" i="21"/>
  <c r="W115" i="21"/>
  <c r="V114" i="21"/>
  <c r="W114" i="21"/>
  <c r="V113" i="21"/>
  <c r="W113" i="21"/>
  <c r="W112" i="21"/>
  <c r="V112" i="21"/>
  <c r="A112" i="21"/>
  <c r="V110" i="21"/>
  <c r="W110" i="21"/>
  <c r="V109" i="21"/>
  <c r="W109" i="21"/>
  <c r="V108" i="21"/>
  <c r="W108" i="21"/>
  <c r="V107" i="21"/>
  <c r="W107" i="21"/>
  <c r="V106" i="21"/>
  <c r="W106" i="21"/>
  <c r="A106" i="21"/>
  <c r="V104" i="21"/>
  <c r="W104" i="21"/>
  <c r="V103" i="21"/>
  <c r="W103" i="21"/>
  <c r="V102" i="21"/>
  <c r="W102" i="21"/>
  <c r="V101" i="21"/>
  <c r="W101" i="21"/>
  <c r="V100" i="21"/>
  <c r="W100" i="21"/>
  <c r="A100" i="21"/>
  <c r="V98" i="21"/>
  <c r="W98" i="21"/>
  <c r="V97" i="21"/>
  <c r="W97" i="21"/>
  <c r="V96" i="21"/>
  <c r="W96" i="21"/>
  <c r="V95" i="21"/>
  <c r="W95" i="21"/>
  <c r="V94" i="21"/>
  <c r="W94" i="21"/>
  <c r="A94" i="21"/>
  <c r="W92" i="21"/>
  <c r="V92" i="21"/>
  <c r="V91" i="21"/>
  <c r="W91" i="21"/>
  <c r="W90" i="21"/>
  <c r="V90" i="21"/>
  <c r="V89" i="21"/>
  <c r="W89" i="21"/>
  <c r="V88" i="21"/>
  <c r="W88" i="21"/>
  <c r="A88" i="21"/>
  <c r="V86" i="21"/>
  <c r="W86" i="21"/>
  <c r="V85" i="21"/>
  <c r="W85" i="21"/>
  <c r="V84" i="21"/>
  <c r="W84" i="21"/>
  <c r="V83" i="21"/>
  <c r="W83" i="21"/>
  <c r="V82" i="21"/>
  <c r="W82" i="21"/>
  <c r="A82" i="21"/>
  <c r="V80" i="21"/>
  <c r="W80" i="21"/>
  <c r="W79" i="21"/>
  <c r="V79" i="21"/>
  <c r="V78" i="21"/>
  <c r="W78" i="21"/>
  <c r="V77" i="21"/>
  <c r="W77" i="21"/>
  <c r="V76" i="21"/>
  <c r="W76" i="21"/>
  <c r="A76" i="21"/>
  <c r="V74" i="21"/>
  <c r="W74" i="21"/>
  <c r="V73" i="21"/>
  <c r="W73" i="21"/>
  <c r="W72" i="21"/>
  <c r="V72" i="21"/>
  <c r="V71" i="21"/>
  <c r="W71" i="21"/>
  <c r="W70" i="21"/>
  <c r="V70" i="21"/>
  <c r="A70" i="21"/>
  <c r="V68" i="21"/>
  <c r="W68" i="21"/>
  <c r="V67" i="21"/>
  <c r="W67" i="21"/>
  <c r="V66" i="21"/>
  <c r="W66" i="21"/>
  <c r="V65" i="21"/>
  <c r="W65" i="21"/>
  <c r="W64" i="21"/>
  <c r="V64" i="21"/>
  <c r="A64" i="21"/>
  <c r="V62" i="21"/>
  <c r="W62" i="21"/>
  <c r="W61" i="21"/>
  <c r="V61" i="21"/>
  <c r="V60" i="21"/>
  <c r="W60" i="21"/>
  <c r="V59" i="21"/>
  <c r="W59" i="21"/>
  <c r="V58" i="21"/>
  <c r="W58" i="21"/>
  <c r="A58" i="21"/>
  <c r="V56" i="21"/>
  <c r="W56" i="21"/>
  <c r="W55" i="21"/>
  <c r="V55" i="21"/>
  <c r="V54" i="21"/>
  <c r="W54" i="21"/>
  <c r="V53" i="21"/>
  <c r="W53" i="21"/>
  <c r="V52" i="21"/>
  <c r="W52" i="21"/>
  <c r="A52" i="21"/>
  <c r="V50" i="21"/>
  <c r="W50" i="21"/>
  <c r="V49" i="21"/>
  <c r="W49" i="21"/>
  <c r="V48" i="21"/>
  <c r="W48" i="21"/>
  <c r="V47" i="21"/>
  <c r="W47" i="21"/>
  <c r="V46" i="21"/>
  <c r="W46" i="21"/>
  <c r="A46" i="21"/>
  <c r="V44" i="21"/>
  <c r="W44" i="21"/>
  <c r="W43" i="21"/>
  <c r="V43" i="21"/>
  <c r="V42" i="21"/>
  <c r="W42" i="21"/>
  <c r="V41" i="21"/>
  <c r="W41" i="21"/>
  <c r="V40" i="21"/>
  <c r="W40" i="21"/>
  <c r="A40" i="21"/>
  <c r="V38" i="21"/>
  <c r="W38" i="21"/>
  <c r="V37" i="21"/>
  <c r="W37" i="21"/>
  <c r="V36" i="21"/>
  <c r="W36" i="21"/>
  <c r="V35" i="21"/>
  <c r="W35" i="21"/>
  <c r="V34" i="21"/>
  <c r="W34" i="21"/>
  <c r="A34" i="21"/>
  <c r="V32" i="21"/>
  <c r="W32" i="21"/>
  <c r="V31" i="21"/>
  <c r="W31" i="21"/>
  <c r="W30" i="21"/>
  <c r="V30" i="21"/>
  <c r="V29" i="21"/>
  <c r="W29" i="21"/>
  <c r="W28" i="21"/>
  <c r="V28" i="21"/>
  <c r="A28" i="21"/>
  <c r="V26" i="21"/>
  <c r="W26" i="21"/>
  <c r="V25" i="21"/>
  <c r="W25" i="21"/>
  <c r="V24" i="21"/>
  <c r="W24" i="21"/>
  <c r="V23" i="21"/>
  <c r="W23" i="21"/>
  <c r="V22" i="21"/>
  <c r="W22" i="21"/>
  <c r="A22" i="21"/>
  <c r="V20" i="21"/>
  <c r="W20" i="21"/>
  <c r="W19" i="21"/>
  <c r="V19" i="21"/>
  <c r="V18" i="21"/>
  <c r="W18" i="21"/>
  <c r="W17" i="21"/>
  <c r="V17" i="21"/>
  <c r="V16" i="21"/>
  <c r="W16" i="21"/>
  <c r="A16" i="21"/>
  <c r="V14" i="21"/>
  <c r="W14" i="21"/>
  <c r="V13" i="21"/>
  <c r="W13" i="21"/>
  <c r="V12" i="21"/>
  <c r="W12" i="21"/>
  <c r="V11" i="21"/>
  <c r="W11" i="21"/>
  <c r="V10" i="21"/>
  <c r="W10" i="21"/>
  <c r="A10" i="21"/>
  <c r="F109" i="7"/>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3" i="26"/>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10" i="7"/>
  <c r="F111" i="7"/>
  <c r="AV11" i="3"/>
  <c r="AW11" i="3"/>
  <c r="CO3" i="1"/>
  <c r="AV12" i="3"/>
  <c r="AW12" i="3"/>
  <c r="CO4" i="1"/>
  <c r="AV13" i="3"/>
  <c r="AX13" i="3"/>
  <c r="CP5" i="1"/>
  <c r="AV14" i="3"/>
  <c r="AV15" i="3"/>
  <c r="AV16" i="3"/>
  <c r="AX16" i="3"/>
  <c r="CP8" i="1"/>
  <c r="AV17" i="3"/>
  <c r="AX17" i="3"/>
  <c r="CP9" i="1"/>
  <c r="AV18" i="3"/>
  <c r="AV19" i="3"/>
  <c r="AV20" i="3"/>
  <c r="BA20" i="3"/>
  <c r="CS12" i="1"/>
  <c r="AV21" i="3"/>
  <c r="AX21" i="3"/>
  <c r="CP13" i="1"/>
  <c r="AV22" i="3"/>
  <c r="AV23" i="3"/>
  <c r="AV24" i="3"/>
  <c r="AX24" i="3"/>
  <c r="CP16" i="1"/>
  <c r="AV25" i="3"/>
  <c r="AX25" i="3"/>
  <c r="CP17" i="1"/>
  <c r="AV26" i="3"/>
  <c r="AV27" i="3"/>
  <c r="AV28" i="3"/>
  <c r="AX28" i="3"/>
  <c r="CP20" i="1"/>
  <c r="AV29" i="3"/>
  <c r="AX29" i="3"/>
  <c r="CP21" i="1"/>
  <c r="AV30" i="3"/>
  <c r="BJ5" i="1"/>
  <c r="BJ6" i="1"/>
  <c r="BJ9" i="1"/>
  <c r="BJ10" i="1"/>
  <c r="BJ13" i="1"/>
  <c r="BJ14" i="1"/>
  <c r="BJ17" i="1"/>
  <c r="BJ18" i="1"/>
  <c r="BJ21" i="1"/>
  <c r="BJ22" i="1"/>
  <c r="BI6" i="1"/>
  <c r="BI10" i="1"/>
  <c r="BI14" i="1"/>
  <c r="BI18" i="1"/>
  <c r="BI22" i="1"/>
  <c r="BH4" i="1"/>
  <c r="BH8" i="1"/>
  <c r="BH11" i="1"/>
  <c r="BH12" i="1"/>
  <c r="BH15" i="1"/>
  <c r="BH16" i="1"/>
  <c r="BH19" i="1"/>
  <c r="BH20" i="1"/>
  <c r="BG4" i="1"/>
  <c r="BG5" i="1"/>
  <c r="BG8" i="1"/>
  <c r="BG9" i="1"/>
  <c r="BG12" i="1"/>
  <c r="BG13" i="1"/>
  <c r="BG17" i="1"/>
  <c r="BG20" i="1"/>
  <c r="BG21" i="1"/>
  <c r="BF7" i="1"/>
  <c r="BF8" i="1"/>
  <c r="BF11" i="1"/>
  <c r="BF12" i="1"/>
  <c r="BF15" i="1"/>
  <c r="BF19" i="1"/>
  <c r="BG3" i="1"/>
  <c r="AH3" i="1"/>
  <c r="AH14" i="1"/>
  <c r="A12" i="4"/>
  <c r="A13" i="4"/>
  <c r="A14" i="4"/>
  <c r="A15" i="4"/>
  <c r="A16" i="4"/>
  <c r="A17" i="4"/>
  <c r="A18" i="4"/>
  <c r="A19" i="4"/>
  <c r="A20" i="4"/>
  <c r="A21" i="4"/>
  <c r="A22" i="4"/>
  <c r="A23" i="4"/>
  <c r="A24" i="4"/>
  <c r="A25" i="4"/>
  <c r="A26" i="4"/>
  <c r="A27" i="4"/>
  <c r="A28" i="4"/>
  <c r="A29" i="4"/>
  <c r="A30" i="4"/>
  <c r="A31" i="4"/>
  <c r="A124" i="16"/>
  <c r="A118" i="16"/>
  <c r="A112" i="16"/>
  <c r="A106" i="16"/>
  <c r="A100" i="16"/>
  <c r="A94" i="16"/>
  <c r="A88" i="16"/>
  <c r="A82" i="16"/>
  <c r="A76" i="16"/>
  <c r="A70" i="16"/>
  <c r="A64" i="16"/>
  <c r="A58" i="16"/>
  <c r="A52" i="16"/>
  <c r="A46" i="16"/>
  <c r="A40" i="16"/>
  <c r="A34" i="16"/>
  <c r="A28" i="16"/>
  <c r="A22" i="16"/>
  <c r="A16" i="16"/>
  <c r="A10" i="16"/>
  <c r="A31" i="9"/>
  <c r="A13" i="9"/>
  <c r="A14" i="9"/>
  <c r="A15" i="9"/>
  <c r="A16" i="9"/>
  <c r="A17" i="9"/>
  <c r="A18" i="9"/>
  <c r="A19" i="9"/>
  <c r="A20" i="9"/>
  <c r="A21" i="9"/>
  <c r="A22" i="9"/>
  <c r="A23" i="9"/>
  <c r="A24" i="9"/>
  <c r="A25" i="9"/>
  <c r="A26" i="9"/>
  <c r="A27" i="9"/>
  <c r="A28" i="9"/>
  <c r="A29" i="9"/>
  <c r="A30" i="9"/>
  <c r="A12" i="9"/>
  <c r="A107" i="7"/>
  <c r="A102" i="7"/>
  <c r="A97" i="7"/>
  <c r="A92" i="7"/>
  <c r="A87" i="7"/>
  <c r="A82" i="7"/>
  <c r="A77" i="7"/>
  <c r="A72" i="7"/>
  <c r="A67" i="7"/>
  <c r="A62" i="7"/>
  <c r="A57" i="7"/>
  <c r="A52" i="7"/>
  <c r="A47" i="7"/>
  <c r="A42" i="7"/>
  <c r="A37" i="7"/>
  <c r="A32" i="7"/>
  <c r="A27" i="7"/>
  <c r="A22" i="7"/>
  <c r="A17" i="7"/>
  <c r="A12" i="7"/>
  <c r="A13" i="19"/>
  <c r="A14" i="19"/>
  <c r="A15" i="19"/>
  <c r="A16" i="19"/>
  <c r="A17" i="19"/>
  <c r="A18" i="19"/>
  <c r="A19" i="19"/>
  <c r="A20" i="19"/>
  <c r="A21" i="19"/>
  <c r="A22" i="19"/>
  <c r="A23" i="19"/>
  <c r="A24" i="19"/>
  <c r="A25" i="19"/>
  <c r="A26" i="19"/>
  <c r="A27" i="19"/>
  <c r="A28" i="19"/>
  <c r="A29" i="19"/>
  <c r="A30" i="19"/>
  <c r="A31" i="19"/>
  <c r="A12" i="19"/>
  <c r="A68" i="10"/>
  <c r="A65" i="10"/>
  <c r="A62" i="10"/>
  <c r="A59" i="10"/>
  <c r="A56" i="10"/>
  <c r="A53" i="10"/>
  <c r="A50" i="10"/>
  <c r="A47" i="10"/>
  <c r="A44" i="10"/>
  <c r="A41" i="10"/>
  <c r="A38" i="10"/>
  <c r="A35" i="10"/>
  <c r="A32" i="10"/>
  <c r="A29" i="10"/>
  <c r="A26" i="10"/>
  <c r="A23" i="10"/>
  <c r="A20" i="10"/>
  <c r="A17" i="10"/>
  <c r="A14" i="10"/>
  <c r="A11" i="10"/>
  <c r="BY22" i="1"/>
  <c r="BX22" i="1"/>
  <c r="BW22" i="1"/>
  <c r="BV22" i="1"/>
  <c r="BY21" i="1"/>
  <c r="BX21" i="1"/>
  <c r="BW21" i="1"/>
  <c r="BV21" i="1"/>
  <c r="BY20" i="1"/>
  <c r="BX20" i="1"/>
  <c r="BW20" i="1"/>
  <c r="BV20" i="1"/>
  <c r="BY19" i="1"/>
  <c r="BX19" i="1"/>
  <c r="BW19" i="1"/>
  <c r="BV19" i="1"/>
  <c r="BY18" i="1"/>
  <c r="BX18" i="1"/>
  <c r="BW18" i="1"/>
  <c r="BV18" i="1"/>
  <c r="BY17" i="1"/>
  <c r="BX17" i="1"/>
  <c r="BW17" i="1"/>
  <c r="BV17" i="1"/>
  <c r="BY16" i="1"/>
  <c r="BX16" i="1"/>
  <c r="BW16" i="1"/>
  <c r="BV16" i="1"/>
  <c r="BY15" i="1"/>
  <c r="BX15" i="1"/>
  <c r="BW15" i="1"/>
  <c r="BV15" i="1"/>
  <c r="BY14" i="1"/>
  <c r="BX14" i="1"/>
  <c r="BW14" i="1"/>
  <c r="BV14" i="1"/>
  <c r="BY13" i="1"/>
  <c r="BX13" i="1"/>
  <c r="BW13" i="1"/>
  <c r="BV13" i="1"/>
  <c r="BY12" i="1"/>
  <c r="BX12" i="1"/>
  <c r="BW12" i="1"/>
  <c r="BV12" i="1"/>
  <c r="BY11" i="1"/>
  <c r="BX11" i="1"/>
  <c r="BW11" i="1"/>
  <c r="BV11" i="1"/>
  <c r="BY10" i="1"/>
  <c r="BX10" i="1"/>
  <c r="BW10" i="1"/>
  <c r="BV10" i="1"/>
  <c r="BY9" i="1"/>
  <c r="BX9" i="1"/>
  <c r="BW9" i="1"/>
  <c r="BV9" i="1"/>
  <c r="BY8" i="1"/>
  <c r="BX8" i="1"/>
  <c r="BW8" i="1"/>
  <c r="BV8" i="1"/>
  <c r="BY7" i="1"/>
  <c r="BX7" i="1"/>
  <c r="BW7" i="1"/>
  <c r="BV7" i="1"/>
  <c r="BY6" i="1"/>
  <c r="BX6" i="1"/>
  <c r="BW6" i="1"/>
  <c r="BV6" i="1"/>
  <c r="BY5" i="1"/>
  <c r="BX5" i="1"/>
  <c r="BW5" i="1"/>
  <c r="BV5" i="1"/>
  <c r="BY4" i="1"/>
  <c r="BX4" i="1"/>
  <c r="BW4" i="1"/>
  <c r="BV4" i="1"/>
  <c r="BY3" i="1"/>
  <c r="BX3" i="1"/>
  <c r="BW3" i="1"/>
  <c r="BV3" i="1"/>
  <c r="BU3" i="1"/>
  <c r="BE22" i="1"/>
  <c r="BE21" i="1"/>
  <c r="BE20" i="1"/>
  <c r="BE19" i="1"/>
  <c r="BE18" i="1"/>
  <c r="BE17" i="1"/>
  <c r="BE16" i="1"/>
  <c r="BE15" i="1"/>
  <c r="BE14" i="1"/>
  <c r="BE13" i="1"/>
  <c r="BE12" i="1"/>
  <c r="BE11" i="1"/>
  <c r="BE10" i="1"/>
  <c r="BE9" i="1"/>
  <c r="BE8" i="1"/>
  <c r="BE7" i="1"/>
  <c r="BE6" i="1"/>
  <c r="BE5" i="1"/>
  <c r="BE4" i="1"/>
  <c r="BE3" i="1"/>
  <c r="BD22" i="1"/>
  <c r="BD21" i="1"/>
  <c r="BD20" i="1"/>
  <c r="BD19" i="1"/>
  <c r="BD18" i="1"/>
  <c r="BD17" i="1"/>
  <c r="BD16" i="1"/>
  <c r="BD15" i="1"/>
  <c r="BD14" i="1"/>
  <c r="BD13" i="1"/>
  <c r="BD12" i="1"/>
  <c r="BD11" i="1"/>
  <c r="BD10" i="1"/>
  <c r="BD9" i="1"/>
  <c r="BD8" i="1"/>
  <c r="BD7" i="1"/>
  <c r="BD6" i="1"/>
  <c r="BD5" i="1"/>
  <c r="BD4" i="1"/>
  <c r="BD3" i="1"/>
  <c r="BC22" i="1"/>
  <c r="BC21" i="1"/>
  <c r="BC20" i="1"/>
  <c r="BC19" i="1"/>
  <c r="BC18" i="1"/>
  <c r="BC17" i="1"/>
  <c r="BC16" i="1"/>
  <c r="BC15" i="1"/>
  <c r="BC14" i="1"/>
  <c r="BC13" i="1"/>
  <c r="BC12" i="1"/>
  <c r="BC11" i="1"/>
  <c r="BC10" i="1"/>
  <c r="BC9" i="1"/>
  <c r="BC8" i="1"/>
  <c r="BC7" i="1"/>
  <c r="BC6" i="1"/>
  <c r="BC5" i="1"/>
  <c r="BC4" i="1"/>
  <c r="BC3" i="1"/>
  <c r="BB22" i="1"/>
  <c r="BB21" i="1"/>
  <c r="BB20" i="1"/>
  <c r="BB19" i="1"/>
  <c r="BB18" i="1"/>
  <c r="BB17" i="1"/>
  <c r="BB16" i="1"/>
  <c r="BB15" i="1"/>
  <c r="BB14" i="1"/>
  <c r="BB13" i="1"/>
  <c r="BB12" i="1"/>
  <c r="BB11" i="1"/>
  <c r="BB10" i="1"/>
  <c r="BB9" i="1"/>
  <c r="BB8" i="1"/>
  <c r="BB7" i="1"/>
  <c r="BB6" i="1"/>
  <c r="BB5" i="1"/>
  <c r="BB4" i="1"/>
  <c r="BB3" i="1"/>
  <c r="BJ20" i="1"/>
  <c r="BJ19" i="1"/>
  <c r="BJ16" i="1"/>
  <c r="BJ15" i="1"/>
  <c r="BJ12" i="1"/>
  <c r="BJ11" i="1"/>
  <c r="BJ8" i="1"/>
  <c r="BJ7" i="1"/>
  <c r="BJ4" i="1"/>
  <c r="BJ3" i="1"/>
  <c r="BI21" i="1"/>
  <c r="BI20" i="1"/>
  <c r="BI19" i="1"/>
  <c r="BI17" i="1"/>
  <c r="BI16" i="1"/>
  <c r="BI15" i="1"/>
  <c r="BI13" i="1"/>
  <c r="BI12" i="1"/>
  <c r="BI11" i="1"/>
  <c r="BI9" i="1"/>
  <c r="BI8" i="1"/>
  <c r="BI7" i="1"/>
  <c r="BI5" i="1"/>
  <c r="BI4" i="1"/>
  <c r="BI3" i="1"/>
  <c r="BH22" i="1"/>
  <c r="BH21" i="1"/>
  <c r="BH18" i="1"/>
  <c r="BH17" i="1"/>
  <c r="BH14" i="1"/>
  <c r="BH13" i="1"/>
  <c r="BH10" i="1"/>
  <c r="BH9" i="1"/>
  <c r="BH7" i="1"/>
  <c r="BH6" i="1"/>
  <c r="BH5" i="1"/>
  <c r="BH3" i="1"/>
  <c r="BG22" i="1"/>
  <c r="BG19" i="1"/>
  <c r="BG18" i="1"/>
  <c r="BG16" i="1"/>
  <c r="BG15" i="1"/>
  <c r="BG14" i="1"/>
  <c r="BG11" i="1"/>
  <c r="BG10" i="1"/>
  <c r="BG7" i="1"/>
  <c r="BG6" i="1"/>
  <c r="BF16" i="1"/>
  <c r="BF17" i="1"/>
  <c r="BF18" i="1"/>
  <c r="BF20" i="1"/>
  <c r="BF21" i="1"/>
  <c r="BF59" i="1"/>
  <c r="BF22" i="1"/>
  <c r="BF10" i="1"/>
  <c r="BF13" i="1"/>
  <c r="BF14" i="1"/>
  <c r="BF9" i="1"/>
  <c r="CN7" i="1"/>
  <c r="CN8" i="1"/>
  <c r="CN9" i="1"/>
  <c r="CN10" i="1"/>
  <c r="CN11" i="1"/>
  <c r="CN12" i="1"/>
  <c r="CN13" i="1"/>
  <c r="CN14" i="1"/>
  <c r="CN15" i="1"/>
  <c r="CN16" i="1"/>
  <c r="CN17" i="1"/>
  <c r="CN18" i="1"/>
  <c r="CN19" i="1"/>
  <c r="CN20" i="1"/>
  <c r="CN21" i="1"/>
  <c r="CN22" i="1"/>
  <c r="CN6" i="1"/>
  <c r="CN5" i="1"/>
  <c r="CN4" i="1"/>
  <c r="CN3" i="1"/>
  <c r="CM22" i="1"/>
  <c r="CM21" i="1"/>
  <c r="CM20" i="1"/>
  <c r="CM19" i="1"/>
  <c r="CM18" i="1"/>
  <c r="CM17" i="1"/>
  <c r="CM16" i="1"/>
  <c r="CM15" i="1"/>
  <c r="CM14" i="1"/>
  <c r="CM13" i="1"/>
  <c r="CM12" i="1"/>
  <c r="CM11" i="1"/>
  <c r="CM10" i="1"/>
  <c r="CM9" i="1"/>
  <c r="CM8" i="1"/>
  <c r="CM7" i="1"/>
  <c r="CM6" i="1"/>
  <c r="CM5" i="1"/>
  <c r="CM4" i="1"/>
  <c r="CM3" i="1"/>
  <c r="CL22" i="1"/>
  <c r="CL21" i="1"/>
  <c r="CL20" i="1"/>
  <c r="CL19" i="1"/>
  <c r="CL18" i="1"/>
  <c r="CL17" i="1"/>
  <c r="CL16" i="1"/>
  <c r="CL15" i="1"/>
  <c r="CL14" i="1"/>
  <c r="CL13" i="1"/>
  <c r="CL12" i="1"/>
  <c r="CL11" i="1"/>
  <c r="CL10" i="1"/>
  <c r="CL9" i="1"/>
  <c r="CL8" i="1"/>
  <c r="CL7" i="1"/>
  <c r="CL6" i="1"/>
  <c r="CL5" i="1"/>
  <c r="CL4" i="1"/>
  <c r="CL3" i="1"/>
  <c r="CK22" i="1"/>
  <c r="CK21" i="1"/>
  <c r="CK20" i="1"/>
  <c r="CK19" i="1"/>
  <c r="CK18" i="1"/>
  <c r="CK17" i="1"/>
  <c r="CK16" i="1"/>
  <c r="CK15" i="1"/>
  <c r="CK14" i="1"/>
  <c r="CK13" i="1"/>
  <c r="CK12" i="1"/>
  <c r="CK11" i="1"/>
  <c r="CK10" i="1"/>
  <c r="CK9" i="1"/>
  <c r="CK8" i="1"/>
  <c r="CK7" i="1"/>
  <c r="CK6" i="1"/>
  <c r="CK5" i="1"/>
  <c r="CK4" i="1"/>
  <c r="CK3" i="1"/>
  <c r="O22" i="1"/>
  <c r="O20" i="1"/>
  <c r="O18" i="1"/>
  <c r="O17" i="1"/>
  <c r="O15" i="1"/>
  <c r="O13" i="1"/>
  <c r="O12" i="1"/>
  <c r="O10" i="1"/>
  <c r="O9" i="1"/>
  <c r="O8" i="1"/>
  <c r="O7" i="1"/>
  <c r="O5" i="1"/>
  <c r="O3" i="1"/>
  <c r="P3" i="1"/>
  <c r="O4" i="1"/>
  <c r="Q3" i="1"/>
  <c r="L22" i="1"/>
  <c r="L21" i="1"/>
  <c r="L20" i="1"/>
  <c r="L19" i="1"/>
  <c r="L18" i="1"/>
  <c r="L17" i="1"/>
  <c r="L16" i="1"/>
  <c r="L15" i="1"/>
  <c r="L14" i="1"/>
  <c r="L13" i="1"/>
  <c r="L12" i="1"/>
  <c r="L11" i="1"/>
  <c r="L10" i="1"/>
  <c r="L9" i="1"/>
  <c r="L8" i="1"/>
  <c r="L7" i="1"/>
  <c r="L6" i="1"/>
  <c r="L5" i="1"/>
  <c r="L4" i="1"/>
  <c r="K22" i="1"/>
  <c r="K21" i="1"/>
  <c r="K20" i="1"/>
  <c r="K19" i="1"/>
  <c r="K18" i="1"/>
  <c r="K17" i="1"/>
  <c r="K16" i="1"/>
  <c r="K15" i="1"/>
  <c r="K14" i="1"/>
  <c r="K13" i="1"/>
  <c r="K12" i="1"/>
  <c r="K11" i="1"/>
  <c r="K10" i="1"/>
  <c r="K9" i="1"/>
  <c r="K8" i="1"/>
  <c r="K7" i="1"/>
  <c r="K6" i="1"/>
  <c r="K5" i="1"/>
  <c r="K4" i="1"/>
  <c r="J22" i="1"/>
  <c r="J21" i="1"/>
  <c r="J20" i="1"/>
  <c r="J19" i="1"/>
  <c r="J18" i="1"/>
  <c r="J17" i="1"/>
  <c r="J16" i="1"/>
  <c r="J15" i="1"/>
  <c r="J14" i="1"/>
  <c r="J13" i="1"/>
  <c r="J12" i="1"/>
  <c r="J11" i="1"/>
  <c r="J10" i="1"/>
  <c r="J9" i="1"/>
  <c r="J8" i="1"/>
  <c r="J7" i="1"/>
  <c r="J6" i="1"/>
  <c r="J5" i="1"/>
  <c r="J4" i="1"/>
  <c r="I22" i="1"/>
  <c r="I21" i="1"/>
  <c r="I20" i="1"/>
  <c r="I19" i="1"/>
  <c r="I18" i="1"/>
  <c r="I17" i="1"/>
  <c r="I16" i="1"/>
  <c r="I15" i="1"/>
  <c r="I14" i="1"/>
  <c r="I13" i="1"/>
  <c r="I12" i="1"/>
  <c r="I11" i="1"/>
  <c r="I10" i="1"/>
  <c r="I9" i="1"/>
  <c r="I8" i="1"/>
  <c r="I7" i="1"/>
  <c r="I6" i="1"/>
  <c r="I5" i="1"/>
  <c r="I4" i="1"/>
  <c r="L3" i="1"/>
  <c r="K3" i="1"/>
  <c r="J3" i="1"/>
  <c r="I3" i="1"/>
  <c r="Q22" i="1"/>
  <c r="P22" i="1"/>
  <c r="N22" i="1"/>
  <c r="M22" i="1"/>
  <c r="Q21" i="1"/>
  <c r="P21" i="1"/>
  <c r="O21" i="1"/>
  <c r="N21" i="1"/>
  <c r="M21" i="1"/>
  <c r="Q20" i="1"/>
  <c r="P20" i="1"/>
  <c r="N20" i="1"/>
  <c r="M20" i="1"/>
  <c r="Q19" i="1"/>
  <c r="P19" i="1"/>
  <c r="O19" i="1"/>
  <c r="N19" i="1"/>
  <c r="M19" i="1"/>
  <c r="Q18" i="1"/>
  <c r="P18" i="1"/>
  <c r="N18" i="1"/>
  <c r="M18" i="1"/>
  <c r="Q17" i="1"/>
  <c r="P17" i="1"/>
  <c r="N17" i="1"/>
  <c r="M17" i="1"/>
  <c r="Q16" i="1"/>
  <c r="P16" i="1"/>
  <c r="O16" i="1"/>
  <c r="N16" i="1"/>
  <c r="M16" i="1"/>
  <c r="Q15" i="1"/>
  <c r="P15" i="1"/>
  <c r="N15" i="1"/>
  <c r="M15" i="1"/>
  <c r="Q14" i="1"/>
  <c r="P14" i="1"/>
  <c r="O14" i="1"/>
  <c r="N14" i="1"/>
  <c r="M14" i="1"/>
  <c r="Q13" i="1"/>
  <c r="P13" i="1"/>
  <c r="N13" i="1"/>
  <c r="M13" i="1"/>
  <c r="Q12" i="1"/>
  <c r="P12" i="1"/>
  <c r="N12" i="1"/>
  <c r="M12" i="1"/>
  <c r="Q11" i="1"/>
  <c r="P11" i="1"/>
  <c r="O11" i="1"/>
  <c r="N11" i="1"/>
  <c r="M11" i="1"/>
  <c r="Q10" i="1"/>
  <c r="P10" i="1"/>
  <c r="N10" i="1"/>
  <c r="M10" i="1"/>
  <c r="Q9" i="1"/>
  <c r="P9" i="1"/>
  <c r="N9" i="1"/>
  <c r="M9" i="1"/>
  <c r="Q8" i="1"/>
  <c r="P8" i="1"/>
  <c r="N8" i="1"/>
  <c r="M8" i="1"/>
  <c r="Q7" i="1"/>
  <c r="P7" i="1"/>
  <c r="N7" i="1"/>
  <c r="M7" i="1"/>
  <c r="Q6" i="1"/>
  <c r="P6" i="1"/>
  <c r="O6" i="1"/>
  <c r="N6" i="1"/>
  <c r="M6" i="1"/>
  <c r="Q5" i="1"/>
  <c r="P5" i="1"/>
  <c r="N5" i="1"/>
  <c r="M5" i="1"/>
  <c r="Q4" i="1"/>
  <c r="P4" i="1"/>
  <c r="M4" i="1"/>
  <c r="N4" i="1"/>
  <c r="M3" i="1"/>
  <c r="N3" i="1"/>
  <c r="AI3" i="1"/>
  <c r="AJ3" i="1"/>
  <c r="AG4" i="1"/>
  <c r="AH4" i="1"/>
  <c r="AI4" i="1"/>
  <c r="AJ4" i="1"/>
  <c r="AK4" i="1"/>
  <c r="AG5" i="1"/>
  <c r="AH5" i="1"/>
  <c r="AI6" i="1"/>
  <c r="AJ6" i="1"/>
  <c r="AK6" i="1"/>
  <c r="AG7" i="1"/>
  <c r="AH7" i="1"/>
  <c r="AI7" i="1"/>
  <c r="AJ7" i="1"/>
  <c r="AK7" i="1"/>
  <c r="AG8" i="1"/>
  <c r="AH8" i="1"/>
  <c r="AI8" i="1"/>
  <c r="AJ8" i="1"/>
  <c r="AK8" i="1"/>
  <c r="AG9" i="1"/>
  <c r="AH9" i="1"/>
  <c r="AI9" i="1"/>
  <c r="AJ9" i="1"/>
  <c r="AK9" i="1"/>
  <c r="AG10" i="1"/>
  <c r="AH10" i="1"/>
  <c r="AI10" i="1"/>
  <c r="AJ10" i="1"/>
  <c r="AK10" i="1"/>
  <c r="AG11" i="1"/>
  <c r="AH11" i="1"/>
  <c r="AI11" i="1"/>
  <c r="AJ11" i="1"/>
  <c r="AK11" i="1"/>
  <c r="AG12" i="1"/>
  <c r="AH12" i="1"/>
  <c r="AI12" i="1"/>
  <c r="AJ12" i="1"/>
  <c r="AK12" i="1"/>
  <c r="AG13" i="1"/>
  <c r="AH13" i="1"/>
  <c r="AI13" i="1"/>
  <c r="AJ13" i="1"/>
  <c r="AK13" i="1"/>
  <c r="AG14" i="1"/>
  <c r="AI14" i="1"/>
  <c r="AJ14" i="1"/>
  <c r="AK14" i="1"/>
  <c r="AG15" i="1"/>
  <c r="AH15" i="1"/>
  <c r="AI15" i="1"/>
  <c r="AJ15" i="1"/>
  <c r="AK15" i="1"/>
  <c r="AG16" i="1"/>
  <c r="AH16" i="1"/>
  <c r="AI16" i="1"/>
  <c r="AJ16" i="1"/>
  <c r="AK16" i="1"/>
  <c r="AG17" i="1"/>
  <c r="AH17" i="1"/>
  <c r="AI17" i="1"/>
  <c r="AJ17" i="1"/>
  <c r="AK17" i="1"/>
  <c r="AG18" i="1"/>
  <c r="AH18" i="1"/>
  <c r="AI18" i="1"/>
  <c r="AJ18" i="1"/>
  <c r="AK18" i="1"/>
  <c r="AG19" i="1"/>
  <c r="AH19" i="1"/>
  <c r="AI19" i="1"/>
  <c r="AJ19" i="1"/>
  <c r="AK19" i="1"/>
  <c r="AG20" i="1"/>
  <c r="AH20" i="1"/>
  <c r="AI20" i="1"/>
  <c r="AJ20" i="1"/>
  <c r="AK20" i="1"/>
  <c r="AG21" i="1"/>
  <c r="AH21" i="1"/>
  <c r="AI21" i="1"/>
  <c r="AJ21" i="1"/>
  <c r="AK21" i="1"/>
  <c r="AG22" i="1"/>
  <c r="AH22" i="1"/>
  <c r="AI22" i="1"/>
  <c r="AJ22" i="1"/>
  <c r="AK22" i="1"/>
  <c r="AG3" i="1"/>
  <c r="CY4" i="1"/>
  <c r="CZ4" i="1"/>
  <c r="DA4" i="1"/>
  <c r="DB4" i="1"/>
  <c r="DC4" i="1"/>
  <c r="CY5" i="1"/>
  <c r="CZ5" i="1"/>
  <c r="DA5" i="1"/>
  <c r="DB5" i="1"/>
  <c r="DC5" i="1"/>
  <c r="CY6" i="1"/>
  <c r="CZ6" i="1"/>
  <c r="DA6" i="1"/>
  <c r="DB6" i="1"/>
  <c r="DC6" i="1"/>
  <c r="CY7" i="1"/>
  <c r="CZ7" i="1"/>
  <c r="DA7" i="1"/>
  <c r="DB7" i="1"/>
  <c r="DC7" i="1"/>
  <c r="CY8" i="1"/>
  <c r="CZ8" i="1"/>
  <c r="DA8" i="1"/>
  <c r="DB8" i="1"/>
  <c r="DC8" i="1"/>
  <c r="CY9" i="1"/>
  <c r="CZ9" i="1"/>
  <c r="DA9" i="1"/>
  <c r="DB9" i="1"/>
  <c r="DC9" i="1"/>
  <c r="CY10" i="1"/>
  <c r="CZ10" i="1"/>
  <c r="DA10" i="1"/>
  <c r="DB10" i="1"/>
  <c r="DC10" i="1"/>
  <c r="CY11" i="1"/>
  <c r="CZ11" i="1"/>
  <c r="DA11" i="1"/>
  <c r="DB11" i="1"/>
  <c r="DC11" i="1"/>
  <c r="CY12" i="1"/>
  <c r="CZ12" i="1"/>
  <c r="DA12" i="1"/>
  <c r="DB12" i="1"/>
  <c r="DC12" i="1"/>
  <c r="CY13" i="1"/>
  <c r="CZ13" i="1"/>
  <c r="DA13" i="1"/>
  <c r="DB13" i="1"/>
  <c r="DC13" i="1"/>
  <c r="CY14" i="1"/>
  <c r="CZ14" i="1"/>
  <c r="DA14" i="1"/>
  <c r="DB14" i="1"/>
  <c r="DC14" i="1"/>
  <c r="CY15" i="1"/>
  <c r="CZ15" i="1"/>
  <c r="DA15" i="1"/>
  <c r="DB15" i="1"/>
  <c r="DC15" i="1"/>
  <c r="CY16" i="1"/>
  <c r="CZ16" i="1"/>
  <c r="DA16" i="1"/>
  <c r="DB16" i="1"/>
  <c r="DC16" i="1"/>
  <c r="CY17" i="1"/>
  <c r="CZ17" i="1"/>
  <c r="DA17" i="1"/>
  <c r="DB17" i="1"/>
  <c r="DC17" i="1"/>
  <c r="CY18" i="1"/>
  <c r="CZ18" i="1"/>
  <c r="DA18" i="1"/>
  <c r="DB18" i="1"/>
  <c r="DC18" i="1"/>
  <c r="CY19" i="1"/>
  <c r="CZ19" i="1"/>
  <c r="DA19" i="1"/>
  <c r="DB19" i="1"/>
  <c r="DC19" i="1"/>
  <c r="CY20" i="1"/>
  <c r="CZ20" i="1"/>
  <c r="DA20" i="1"/>
  <c r="DB20" i="1"/>
  <c r="DC20" i="1"/>
  <c r="CY21" i="1"/>
  <c r="CZ21" i="1"/>
  <c r="DA21" i="1"/>
  <c r="DB21" i="1"/>
  <c r="DC21" i="1"/>
  <c r="CY22" i="1"/>
  <c r="CZ22" i="1"/>
  <c r="DA22" i="1"/>
  <c r="DB22" i="1"/>
  <c r="DC22" i="1"/>
  <c r="CZ3" i="1"/>
  <c r="DA3" i="1"/>
  <c r="DB3" i="1"/>
  <c r="DC3" i="1"/>
  <c r="CY3" i="1"/>
  <c r="CJ4" i="1"/>
  <c r="CJ5" i="1"/>
  <c r="CJ6" i="1"/>
  <c r="CJ7" i="1"/>
  <c r="CJ8" i="1"/>
  <c r="CJ9" i="1"/>
  <c r="CJ10" i="1"/>
  <c r="CJ11" i="1"/>
  <c r="CJ12" i="1"/>
  <c r="CJ13" i="1"/>
  <c r="CJ14" i="1"/>
  <c r="CJ15" i="1"/>
  <c r="CJ16" i="1"/>
  <c r="CJ17" i="1"/>
  <c r="CJ18" i="1"/>
  <c r="CJ19" i="1"/>
  <c r="CJ20" i="1"/>
  <c r="CJ21" i="1"/>
  <c r="CJ22" i="1"/>
  <c r="CJ3" i="1"/>
  <c r="CE4" i="1"/>
  <c r="CF4" i="1"/>
  <c r="CG4" i="1"/>
  <c r="CH4" i="1"/>
  <c r="CI4" i="1"/>
  <c r="CE5" i="1"/>
  <c r="CF5" i="1"/>
  <c r="CG5" i="1"/>
  <c r="CH5" i="1"/>
  <c r="CI5" i="1"/>
  <c r="CE6" i="1"/>
  <c r="CF6" i="1"/>
  <c r="CG6" i="1"/>
  <c r="CH6" i="1"/>
  <c r="CI6" i="1"/>
  <c r="CE7" i="1"/>
  <c r="CF7" i="1"/>
  <c r="CG7" i="1"/>
  <c r="CH7" i="1"/>
  <c r="CI7" i="1"/>
  <c r="CE8" i="1"/>
  <c r="CF8" i="1"/>
  <c r="CG8" i="1"/>
  <c r="CH8" i="1"/>
  <c r="CI8" i="1"/>
  <c r="CE9" i="1"/>
  <c r="CF9" i="1"/>
  <c r="CG9" i="1"/>
  <c r="CH9" i="1"/>
  <c r="CI9" i="1"/>
  <c r="CE10" i="1"/>
  <c r="CF10" i="1"/>
  <c r="CG10" i="1"/>
  <c r="CH10" i="1"/>
  <c r="CI10" i="1"/>
  <c r="CE11" i="1"/>
  <c r="CF11" i="1"/>
  <c r="CG11" i="1"/>
  <c r="CH11" i="1"/>
  <c r="CI11" i="1"/>
  <c r="CE12" i="1"/>
  <c r="CF12" i="1"/>
  <c r="CG12" i="1"/>
  <c r="CH12" i="1"/>
  <c r="CI12" i="1"/>
  <c r="CE13" i="1"/>
  <c r="CF13" i="1"/>
  <c r="CG13" i="1"/>
  <c r="CH13" i="1"/>
  <c r="CI13" i="1"/>
  <c r="CE14" i="1"/>
  <c r="CF14" i="1"/>
  <c r="CG14" i="1"/>
  <c r="CH14" i="1"/>
  <c r="CI14" i="1"/>
  <c r="CE15" i="1"/>
  <c r="CF15" i="1"/>
  <c r="CG15" i="1"/>
  <c r="CH15" i="1"/>
  <c r="CI15" i="1"/>
  <c r="CE16" i="1"/>
  <c r="CF16" i="1"/>
  <c r="CG16" i="1"/>
  <c r="CH16" i="1"/>
  <c r="CI16" i="1"/>
  <c r="CE17" i="1"/>
  <c r="CF17" i="1"/>
  <c r="CG17" i="1"/>
  <c r="CH17" i="1"/>
  <c r="CI17" i="1"/>
  <c r="CE18" i="1"/>
  <c r="CF18" i="1"/>
  <c r="CG18" i="1"/>
  <c r="CH18" i="1"/>
  <c r="CI18" i="1"/>
  <c r="CE19" i="1"/>
  <c r="CF19" i="1"/>
  <c r="CG19" i="1"/>
  <c r="CH19" i="1"/>
  <c r="CI19" i="1"/>
  <c r="CE20" i="1"/>
  <c r="CF20" i="1"/>
  <c r="CG20" i="1"/>
  <c r="CH20" i="1"/>
  <c r="CI20" i="1"/>
  <c r="CE21" i="1"/>
  <c r="CF21" i="1"/>
  <c r="CG21" i="1"/>
  <c r="CH21" i="1"/>
  <c r="CI21" i="1"/>
  <c r="CE22" i="1"/>
  <c r="CF22" i="1"/>
  <c r="CG22" i="1"/>
  <c r="CH22" i="1"/>
  <c r="CI22" i="1"/>
  <c r="CF3" i="1"/>
  <c r="CG3" i="1"/>
  <c r="CH3" i="1"/>
  <c r="CI3" i="1"/>
  <c r="CE3" i="1"/>
  <c r="BF4" i="1"/>
  <c r="BF5" i="1"/>
  <c r="BF6" i="1"/>
  <c r="AB4" i="1"/>
  <c r="AC4" i="1"/>
  <c r="AD4" i="1"/>
  <c r="AE4" i="1"/>
  <c r="AF4" i="1"/>
  <c r="AB5" i="1"/>
  <c r="AC5" i="1"/>
  <c r="AD5" i="1"/>
  <c r="AE5" i="1"/>
  <c r="AF5" i="1"/>
  <c r="AB6" i="1"/>
  <c r="AC6" i="1"/>
  <c r="AD6" i="1"/>
  <c r="AE6" i="1"/>
  <c r="AF6" i="1"/>
  <c r="AB7" i="1"/>
  <c r="AC7" i="1"/>
  <c r="AD7" i="1"/>
  <c r="AE7" i="1"/>
  <c r="AF7" i="1"/>
  <c r="AB8" i="1"/>
  <c r="AC8" i="1"/>
  <c r="AD8" i="1"/>
  <c r="AE8" i="1"/>
  <c r="AF8" i="1"/>
  <c r="AB9" i="1"/>
  <c r="AC9" i="1"/>
  <c r="AD9" i="1"/>
  <c r="AE9" i="1"/>
  <c r="AF9" i="1"/>
  <c r="AB10" i="1"/>
  <c r="AC10" i="1"/>
  <c r="AD10" i="1"/>
  <c r="AE10" i="1"/>
  <c r="AF10" i="1"/>
  <c r="AB11" i="1"/>
  <c r="AC11" i="1"/>
  <c r="AD11" i="1"/>
  <c r="AE11" i="1"/>
  <c r="AF11" i="1"/>
  <c r="AB12" i="1"/>
  <c r="AC12" i="1"/>
  <c r="AD12" i="1"/>
  <c r="AE12" i="1"/>
  <c r="AF12" i="1"/>
  <c r="AB13" i="1"/>
  <c r="AC13" i="1"/>
  <c r="AD13" i="1"/>
  <c r="AE13" i="1"/>
  <c r="AF13" i="1"/>
  <c r="AB14" i="1"/>
  <c r="AC14" i="1"/>
  <c r="AD14" i="1"/>
  <c r="AE14" i="1"/>
  <c r="AF14" i="1"/>
  <c r="AB15" i="1"/>
  <c r="AC15" i="1"/>
  <c r="AD15" i="1"/>
  <c r="AE15" i="1"/>
  <c r="AF15" i="1"/>
  <c r="AB16" i="1"/>
  <c r="AC16" i="1"/>
  <c r="AD16" i="1"/>
  <c r="AE16" i="1"/>
  <c r="AF16" i="1"/>
  <c r="AB17" i="1"/>
  <c r="AC17" i="1"/>
  <c r="AD17" i="1"/>
  <c r="AE17" i="1"/>
  <c r="AF17" i="1"/>
  <c r="AB18" i="1"/>
  <c r="AC18" i="1"/>
  <c r="AD18" i="1"/>
  <c r="AE18" i="1"/>
  <c r="AF18" i="1"/>
  <c r="AB19" i="1"/>
  <c r="AC19" i="1"/>
  <c r="AD19" i="1"/>
  <c r="AE19" i="1"/>
  <c r="AF19" i="1"/>
  <c r="AB20" i="1"/>
  <c r="AC20" i="1"/>
  <c r="AD20" i="1"/>
  <c r="AE20" i="1"/>
  <c r="AF20" i="1"/>
  <c r="AB21" i="1"/>
  <c r="AC21" i="1"/>
  <c r="AD21" i="1"/>
  <c r="AE21" i="1"/>
  <c r="AF21" i="1"/>
  <c r="AB22" i="1"/>
  <c r="AC22" i="1"/>
  <c r="AD22" i="1"/>
  <c r="AE22" i="1"/>
  <c r="AF22" i="1"/>
  <c r="AC3" i="1"/>
  <c r="AD3" i="1"/>
  <c r="AE3" i="1"/>
  <c r="AF3" i="1"/>
  <c r="AB3" i="1"/>
  <c r="BA4" i="1"/>
  <c r="BA5" i="1"/>
  <c r="BA6" i="1"/>
  <c r="BA7" i="1"/>
  <c r="BA8" i="1"/>
  <c r="BA9" i="1"/>
  <c r="BA10" i="1"/>
  <c r="BA11" i="1"/>
  <c r="BA12" i="1"/>
  <c r="BA13" i="1"/>
  <c r="BA14" i="1"/>
  <c r="BA15" i="1"/>
  <c r="BA16" i="1"/>
  <c r="BA17" i="1"/>
  <c r="BA18" i="1"/>
  <c r="BA19" i="1"/>
  <c r="BA20" i="1"/>
  <c r="BA21" i="1"/>
  <c r="BA22" i="1"/>
  <c r="BA3" i="1"/>
  <c r="H4" i="1"/>
  <c r="H5" i="1"/>
  <c r="H6" i="1"/>
  <c r="H7" i="1"/>
  <c r="H8" i="1"/>
  <c r="H9" i="1"/>
  <c r="H10" i="1"/>
  <c r="H11" i="1"/>
  <c r="H12" i="1"/>
  <c r="H13" i="1"/>
  <c r="H14" i="1"/>
  <c r="H15" i="1"/>
  <c r="H16" i="1"/>
  <c r="H17" i="1"/>
  <c r="H18" i="1"/>
  <c r="H19" i="1"/>
  <c r="H20" i="1"/>
  <c r="H21" i="1"/>
  <c r="H22" i="1"/>
  <c r="H3" i="1"/>
  <c r="BU22" i="1"/>
  <c r="BU21" i="1"/>
  <c r="BU20" i="1"/>
  <c r="BU19" i="1"/>
  <c r="BU18" i="1"/>
  <c r="BU17" i="1"/>
  <c r="BU16" i="1"/>
  <c r="BU15" i="1"/>
  <c r="BU14" i="1"/>
  <c r="BU13" i="1"/>
  <c r="BU12" i="1"/>
  <c r="BU11" i="1"/>
  <c r="BU10" i="1"/>
  <c r="BU9" i="1"/>
  <c r="BU8" i="1"/>
  <c r="BU7" i="1"/>
  <c r="BU6" i="1"/>
  <c r="BU5" i="1"/>
  <c r="BU4" i="1"/>
  <c r="AH6" i="1"/>
  <c r="AG6" i="1"/>
  <c r="AK5" i="1"/>
  <c r="AJ5" i="1"/>
  <c r="AI5" i="1"/>
  <c r="AK3" i="1"/>
  <c r="DJ3" i="1"/>
  <c r="DL3" i="1"/>
  <c r="DM19" i="1"/>
  <c r="DI20" i="1"/>
  <c r="DK20" i="1"/>
  <c r="DM20" i="1"/>
  <c r="DJ21" i="1"/>
  <c r="DL21" i="1"/>
  <c r="DM21" i="1"/>
  <c r="DK22" i="1"/>
  <c r="DM22" i="1"/>
  <c r="DI4" i="1"/>
  <c r="DK4" i="1"/>
  <c r="DM4" i="1"/>
  <c r="DJ5" i="1"/>
  <c r="DL5" i="1"/>
  <c r="DI6" i="1"/>
  <c r="DK6" i="1"/>
  <c r="DM6" i="1"/>
  <c r="DJ7" i="1"/>
  <c r="DL7" i="1"/>
  <c r="DI8" i="1"/>
  <c r="DK8" i="1"/>
  <c r="DM8" i="1"/>
  <c r="DJ9" i="1"/>
  <c r="DL9" i="1"/>
  <c r="DI10" i="1"/>
  <c r="DK10" i="1"/>
  <c r="DM10" i="1"/>
  <c r="DJ11" i="1"/>
  <c r="DL11" i="1"/>
  <c r="DI12" i="1"/>
  <c r="DK12" i="1"/>
  <c r="DM12" i="1"/>
  <c r="DJ13" i="1"/>
  <c r="DL13" i="1"/>
  <c r="DI14" i="1"/>
  <c r="DK14" i="1"/>
  <c r="DM14" i="1"/>
  <c r="DJ15" i="1"/>
  <c r="DL15" i="1"/>
  <c r="DI16" i="1"/>
  <c r="DK16" i="1"/>
  <c r="DM16" i="1"/>
  <c r="DJ17" i="1"/>
  <c r="DL17" i="1"/>
  <c r="DI18" i="1"/>
  <c r="DK18" i="1"/>
  <c r="DM18" i="1"/>
  <c r="DJ19" i="1"/>
  <c r="DL19" i="1"/>
  <c r="DJ20" i="1"/>
  <c r="DK21" i="1"/>
  <c r="DI22" i="1"/>
  <c r="DL22" i="1"/>
  <c r="DK3" i="1"/>
  <c r="DM3" i="1"/>
  <c r="DM17" i="1"/>
  <c r="DM15" i="1"/>
  <c r="DM13" i="1"/>
  <c r="DM11" i="1"/>
  <c r="DM9" i="1"/>
  <c r="DM7" i="1"/>
  <c r="DM5" i="1"/>
  <c r="DL20" i="1"/>
  <c r="DL18" i="1"/>
  <c r="DL16" i="1"/>
  <c r="DL14" i="1"/>
  <c r="DL12" i="1"/>
  <c r="DL10" i="1"/>
  <c r="DL8" i="1"/>
  <c r="DL6" i="1"/>
  <c r="DL4" i="1"/>
  <c r="DK19" i="1"/>
  <c r="DK17" i="1"/>
  <c r="DK15" i="1"/>
  <c r="DK13" i="1"/>
  <c r="DK11" i="1"/>
  <c r="DK9" i="1"/>
  <c r="DK7" i="1"/>
  <c r="DK5" i="1"/>
  <c r="DJ22" i="1"/>
  <c r="DJ18" i="1"/>
  <c r="DJ16" i="1"/>
  <c r="DJ14" i="1"/>
  <c r="DJ12" i="1"/>
  <c r="DJ10" i="1"/>
  <c r="DJ8" i="1"/>
  <c r="DJ6" i="1"/>
  <c r="DJ4" i="1"/>
  <c r="DI21" i="1"/>
  <c r="DI19" i="1"/>
  <c r="DI17" i="1"/>
  <c r="DI15" i="1"/>
  <c r="DI13" i="1"/>
  <c r="DI11" i="1"/>
  <c r="DI9" i="1"/>
  <c r="DI7" i="1"/>
  <c r="DI5" i="1"/>
  <c r="A13" i="22"/>
  <c r="A14" i="22"/>
  <c r="A15" i="22"/>
  <c r="A16" i="22"/>
  <c r="A17" i="22"/>
  <c r="A18" i="22"/>
  <c r="A19" i="22"/>
  <c r="A20" i="22"/>
  <c r="A21" i="22"/>
  <c r="A22" i="22"/>
  <c r="A23" i="22"/>
  <c r="A24" i="22"/>
  <c r="A25" i="22"/>
  <c r="A26" i="22"/>
  <c r="A27" i="22"/>
  <c r="A28" i="22"/>
  <c r="A29" i="22"/>
  <c r="A30" i="22"/>
  <c r="A31" i="22"/>
  <c r="A12" i="22"/>
  <c r="A13" i="12"/>
  <c r="A14" i="12"/>
  <c r="A15" i="12"/>
  <c r="A16" i="12"/>
  <c r="A17" i="12"/>
  <c r="A18" i="12"/>
  <c r="A19" i="12"/>
  <c r="A20" i="12"/>
  <c r="A21" i="12"/>
  <c r="A22" i="12"/>
  <c r="A23" i="12"/>
  <c r="A24" i="12"/>
  <c r="A25" i="12"/>
  <c r="A26" i="12"/>
  <c r="A27" i="12"/>
  <c r="A28" i="12"/>
  <c r="A29" i="12"/>
  <c r="A30" i="12"/>
  <c r="A31" i="12"/>
  <c r="A12" i="12"/>
  <c r="EK13" i="12"/>
  <c r="EL13" i="12"/>
  <c r="EK14" i="12"/>
  <c r="EL14" i="12"/>
  <c r="EK15" i="12"/>
  <c r="EL15" i="12"/>
  <c r="EK16" i="12"/>
  <c r="EL16" i="12"/>
  <c r="EK17" i="12"/>
  <c r="EL17" i="12"/>
  <c r="EK18" i="12"/>
  <c r="EL18" i="12"/>
  <c r="EK19" i="12"/>
  <c r="EL19" i="12"/>
  <c r="EK20" i="12"/>
  <c r="EL20" i="12"/>
  <c r="EK21" i="12"/>
  <c r="EL21" i="12"/>
  <c r="EK22" i="12"/>
  <c r="EL22" i="12"/>
  <c r="EK23" i="12"/>
  <c r="EL23" i="12"/>
  <c r="EK24" i="12"/>
  <c r="EL24" i="12"/>
  <c r="EK25" i="12"/>
  <c r="EL25" i="12"/>
  <c r="EK26" i="12"/>
  <c r="EL26" i="12"/>
  <c r="EK27" i="12"/>
  <c r="EL27" i="12"/>
  <c r="EK28" i="12"/>
  <c r="EL28" i="12"/>
  <c r="EK29" i="12"/>
  <c r="EL29" i="12"/>
  <c r="EK30" i="12"/>
  <c r="EL30" i="12"/>
  <c r="EK31" i="12"/>
  <c r="EL31" i="12"/>
  <c r="DC13" i="12"/>
  <c r="DD13" i="12"/>
  <c r="DC14" i="12"/>
  <c r="DD14" i="12"/>
  <c r="DC15" i="12"/>
  <c r="DD15" i="12"/>
  <c r="DC16" i="12"/>
  <c r="DD16" i="12"/>
  <c r="DC17" i="12"/>
  <c r="DD17" i="12"/>
  <c r="DC18" i="12"/>
  <c r="DD18" i="12"/>
  <c r="DC19" i="12"/>
  <c r="DD19" i="12"/>
  <c r="DC20" i="12"/>
  <c r="DD20" i="12"/>
  <c r="DC21" i="12"/>
  <c r="DD21" i="12"/>
  <c r="DC22" i="12"/>
  <c r="DD22" i="12"/>
  <c r="DC23" i="12"/>
  <c r="DD23" i="12"/>
  <c r="DC24" i="12"/>
  <c r="DD24" i="12"/>
  <c r="DC25" i="12"/>
  <c r="DD25" i="12"/>
  <c r="DC26" i="12"/>
  <c r="DD26" i="12"/>
  <c r="DC27" i="12"/>
  <c r="DD27" i="12"/>
  <c r="DC28" i="12"/>
  <c r="DD28" i="12"/>
  <c r="DC29" i="12"/>
  <c r="DD29" i="12"/>
  <c r="DC30" i="12"/>
  <c r="DD30" i="12"/>
  <c r="DC31" i="12"/>
  <c r="DD31" i="12"/>
  <c r="BU13" i="12"/>
  <c r="BV13" i="12"/>
  <c r="BU14" i="12"/>
  <c r="BV14" i="12"/>
  <c r="BU15" i="12"/>
  <c r="BV15" i="12"/>
  <c r="BU16" i="12"/>
  <c r="BV16" i="12"/>
  <c r="BU17" i="12"/>
  <c r="BV17" i="12"/>
  <c r="BU18" i="12"/>
  <c r="BV18" i="12"/>
  <c r="BU19" i="12"/>
  <c r="BV19" i="12"/>
  <c r="BU20" i="12"/>
  <c r="BV20" i="12"/>
  <c r="BU21" i="12"/>
  <c r="BV21" i="12"/>
  <c r="BU22" i="12"/>
  <c r="BV22" i="12"/>
  <c r="BU23" i="12"/>
  <c r="BV23" i="12"/>
  <c r="BU24" i="12"/>
  <c r="BV24" i="12"/>
  <c r="BU25" i="12"/>
  <c r="BV25" i="12"/>
  <c r="BU26" i="12"/>
  <c r="BV26" i="12"/>
  <c r="BU27" i="12"/>
  <c r="BV27" i="12"/>
  <c r="BU28" i="12"/>
  <c r="BV28" i="12"/>
  <c r="BU29" i="12"/>
  <c r="BV29" i="12"/>
  <c r="BU30" i="12"/>
  <c r="BV30" i="12"/>
  <c r="BU31" i="12"/>
  <c r="BV31" i="12"/>
  <c r="AM13" i="12"/>
  <c r="AN13" i="12"/>
  <c r="AM14" i="12"/>
  <c r="AN14" i="12"/>
  <c r="AM15" i="12"/>
  <c r="AN15" i="12"/>
  <c r="AM16" i="12"/>
  <c r="AN16" i="12"/>
  <c r="AM17" i="12"/>
  <c r="AN17" i="12"/>
  <c r="AM18" i="12"/>
  <c r="AN18" i="12"/>
  <c r="AM19" i="12"/>
  <c r="AN19" i="12"/>
  <c r="AM20" i="12"/>
  <c r="AN20" i="12"/>
  <c r="AM21" i="12"/>
  <c r="AN21" i="12"/>
  <c r="AM22" i="12"/>
  <c r="AN22" i="12"/>
  <c r="AM23" i="12"/>
  <c r="AN23" i="12"/>
  <c r="AM24" i="12"/>
  <c r="AN24" i="12"/>
  <c r="AM25" i="12"/>
  <c r="AN25" i="12"/>
  <c r="AM26" i="12"/>
  <c r="AN26" i="12"/>
  <c r="AM27" i="12"/>
  <c r="AN27" i="12"/>
  <c r="AM28" i="12"/>
  <c r="AN28" i="12"/>
  <c r="AM29" i="12"/>
  <c r="AN29" i="12"/>
  <c r="AM30" i="12"/>
  <c r="AN30" i="12"/>
  <c r="AM31" i="12"/>
  <c r="AN31" i="12"/>
  <c r="E13" i="12"/>
  <c r="E14" i="12"/>
  <c r="E15" i="12"/>
  <c r="E16" i="12"/>
  <c r="E17" i="12"/>
  <c r="E18" i="12"/>
  <c r="E19" i="12"/>
  <c r="E20" i="12"/>
  <c r="E21" i="12"/>
  <c r="E22" i="12"/>
  <c r="E23" i="12"/>
  <c r="E24" i="12"/>
  <c r="E25" i="12"/>
  <c r="E26" i="12"/>
  <c r="E27" i="12"/>
  <c r="E28" i="12"/>
  <c r="E29" i="12"/>
  <c r="E30" i="12"/>
  <c r="E31" i="12"/>
  <c r="E12" i="12"/>
  <c r="F13" i="12"/>
  <c r="F14" i="12"/>
  <c r="F15" i="12"/>
  <c r="F16" i="12"/>
  <c r="F17" i="12"/>
  <c r="F18" i="12"/>
  <c r="F19" i="12"/>
  <c r="F20" i="12"/>
  <c r="F21" i="12"/>
  <c r="F22" i="12"/>
  <c r="F23" i="12"/>
  <c r="F24" i="12"/>
  <c r="F25" i="12"/>
  <c r="F26" i="12"/>
  <c r="F27" i="12"/>
  <c r="F28" i="12"/>
  <c r="F29" i="12"/>
  <c r="F30" i="12"/>
  <c r="F31" i="12"/>
  <c r="F12" i="12"/>
  <c r="AN12" i="12"/>
  <c r="AM12" i="12"/>
  <c r="BV12" i="12"/>
  <c r="BU12" i="12"/>
  <c r="DD12" i="12"/>
  <c r="DC12" i="12"/>
  <c r="EK12" i="12"/>
  <c r="EL12" i="12"/>
  <c r="A12" i="3"/>
  <c r="A13" i="3"/>
  <c r="A14" i="3"/>
  <c r="A15" i="3"/>
  <c r="A16" i="3"/>
  <c r="A17" i="3"/>
  <c r="A18" i="3"/>
  <c r="A19" i="3"/>
  <c r="A20" i="3"/>
  <c r="A21" i="3"/>
  <c r="A22" i="3"/>
  <c r="A23" i="3"/>
  <c r="A24" i="3"/>
  <c r="A25" i="3"/>
  <c r="A26" i="3"/>
  <c r="A27" i="3"/>
  <c r="A28" i="3"/>
  <c r="A29" i="3"/>
  <c r="A30" i="3"/>
  <c r="A11" i="3"/>
  <c r="AZ14" i="3"/>
  <c r="CR6" i="1"/>
  <c r="AX15" i="3"/>
  <c r="CP7" i="1"/>
  <c r="AZ18" i="3"/>
  <c r="CR10" i="1"/>
  <c r="AX19" i="3"/>
  <c r="CP11" i="1"/>
  <c r="AZ20" i="3"/>
  <c r="CR12" i="1"/>
  <c r="AZ22" i="3"/>
  <c r="CR14" i="1"/>
  <c r="AX23" i="3"/>
  <c r="CP15" i="1"/>
  <c r="AZ26" i="3"/>
  <c r="CR18" i="1"/>
  <c r="AX27" i="3"/>
  <c r="CP19" i="1"/>
  <c r="AZ30" i="3"/>
  <c r="CR22" i="1"/>
  <c r="AX30" i="3"/>
  <c r="CP22" i="1"/>
  <c r="AX26" i="3"/>
  <c r="CP18" i="1"/>
  <c r="AX22" i="3"/>
  <c r="CP14" i="1"/>
  <c r="AX20" i="3"/>
  <c r="CP12" i="1"/>
  <c r="AX18" i="3"/>
  <c r="CP10" i="1"/>
  <c r="AX14" i="3"/>
  <c r="CP6" i="1"/>
  <c r="BA29" i="3"/>
  <c r="CS21" i="1"/>
  <c r="BA27" i="3"/>
  <c r="CS19" i="1"/>
  <c r="AY27" i="3"/>
  <c r="CQ19" i="1"/>
  <c r="AW27" i="3"/>
  <c r="CO19" i="1"/>
  <c r="AW25" i="3"/>
  <c r="CO17" i="1"/>
  <c r="BA23" i="3"/>
  <c r="CS15" i="1"/>
  <c r="AY23" i="3"/>
  <c r="CQ15" i="1"/>
  <c r="AW23" i="3"/>
  <c r="CO15" i="1"/>
  <c r="BA21" i="3"/>
  <c r="CS13" i="1"/>
  <c r="BA19" i="3"/>
  <c r="CS11" i="1"/>
  <c r="AY19" i="3"/>
  <c r="CQ11" i="1"/>
  <c r="AW19" i="3"/>
  <c r="CO11" i="1"/>
  <c r="AW17" i="3"/>
  <c r="CO9" i="1"/>
  <c r="BA15" i="3"/>
  <c r="CS7" i="1"/>
  <c r="AY15" i="3"/>
  <c r="CQ7" i="1"/>
  <c r="AW15" i="3"/>
  <c r="CO7" i="1"/>
  <c r="BA13" i="3"/>
  <c r="CS5" i="1"/>
  <c r="BA30" i="3"/>
  <c r="CS22" i="1"/>
  <c r="AY30" i="3"/>
  <c r="CQ22" i="1"/>
  <c r="AW30" i="3"/>
  <c r="CO22" i="1"/>
  <c r="AY28" i="3"/>
  <c r="CQ20" i="1"/>
  <c r="AZ27" i="3"/>
  <c r="CR19" i="1"/>
  <c r="BA26" i="3"/>
  <c r="CS18" i="1"/>
  <c r="AY26" i="3"/>
  <c r="CQ18" i="1"/>
  <c r="AW26" i="3"/>
  <c r="CO18" i="1"/>
  <c r="AW24" i="3"/>
  <c r="CO16" i="1"/>
  <c r="AZ23" i="3"/>
  <c r="CR15" i="1"/>
  <c r="BA22" i="3"/>
  <c r="CS14" i="1"/>
  <c r="AY22" i="3"/>
  <c r="CQ14" i="1"/>
  <c r="AW22" i="3"/>
  <c r="CO14" i="1"/>
  <c r="AZ19" i="3"/>
  <c r="CR11" i="1"/>
  <c r="BA18" i="3"/>
  <c r="CS10" i="1"/>
  <c r="AY18" i="3"/>
  <c r="CQ10" i="1"/>
  <c r="AW18" i="3"/>
  <c r="CO10" i="1"/>
  <c r="BA16" i="3"/>
  <c r="CS8" i="1"/>
  <c r="AZ15" i="3"/>
  <c r="CR7" i="1"/>
  <c r="BA14" i="3"/>
  <c r="CS6" i="1"/>
  <c r="AY14" i="3"/>
  <c r="CQ6" i="1"/>
  <c r="AW14" i="3"/>
  <c r="CO6" i="1"/>
  <c r="A12" i="14"/>
  <c r="A13" i="14"/>
  <c r="A14" i="14"/>
  <c r="A15" i="14"/>
  <c r="A16" i="14"/>
  <c r="A17" i="14"/>
  <c r="A18" i="14"/>
  <c r="A19" i="14"/>
  <c r="A20" i="14"/>
  <c r="A21" i="14"/>
  <c r="A22" i="14"/>
  <c r="A23" i="14"/>
  <c r="A24" i="14"/>
  <c r="A25" i="14"/>
  <c r="A26" i="14"/>
  <c r="A27" i="14"/>
  <c r="A28" i="14"/>
  <c r="A29" i="14"/>
  <c r="A30" i="14"/>
  <c r="A11" i="14"/>
  <c r="A93" i="26"/>
  <c r="A108" i="26"/>
  <c r="A103" i="26"/>
  <c r="A98" i="26"/>
  <c r="A88" i="26"/>
  <c r="A83" i="26"/>
  <c r="A78" i="26"/>
  <c r="A73" i="26"/>
  <c r="A68" i="26"/>
  <c r="A63" i="26"/>
  <c r="A58" i="26"/>
  <c r="A53" i="26"/>
  <c r="A48" i="26"/>
  <c r="A43" i="26"/>
  <c r="A38" i="26"/>
  <c r="A33" i="26"/>
  <c r="A28" i="26"/>
  <c r="A23" i="26"/>
  <c r="A18" i="26"/>
  <c r="A13" i="26"/>
  <c r="DI3" i="1"/>
  <c r="AY24" i="3"/>
  <c r="CQ16" i="1"/>
  <c r="BA28" i="3"/>
  <c r="CS20" i="1"/>
  <c r="AW16" i="3"/>
  <c r="CO8" i="1"/>
  <c r="AY20" i="3"/>
  <c r="CQ12" i="1"/>
  <c r="BA24" i="3"/>
  <c r="CS16" i="1"/>
  <c r="AZ28" i="3"/>
  <c r="CR20" i="1"/>
  <c r="AW20" i="3"/>
  <c r="CO12" i="1"/>
  <c r="AZ24" i="3"/>
  <c r="CR16" i="1"/>
  <c r="AY16" i="3"/>
  <c r="CQ8" i="1"/>
  <c r="AW28" i="3"/>
  <c r="CO20" i="1"/>
  <c r="AZ16" i="3"/>
  <c r="CR8" i="1"/>
  <c r="AY17" i="3"/>
  <c r="CQ9" i="1"/>
  <c r="AY25" i="3"/>
  <c r="CQ17" i="1"/>
  <c r="AZ13" i="3"/>
  <c r="CR5" i="1"/>
  <c r="AZ17" i="3"/>
  <c r="CR9" i="1"/>
  <c r="AZ21" i="3"/>
  <c r="CR13" i="1"/>
  <c r="AZ25" i="3"/>
  <c r="CR17" i="1"/>
  <c r="AZ29" i="3"/>
  <c r="CR21" i="1"/>
  <c r="AW13" i="3"/>
  <c r="CO5" i="1"/>
  <c r="BA17" i="3"/>
  <c r="CS9" i="1"/>
  <c r="AW21" i="3"/>
  <c r="CO13" i="1"/>
  <c r="BA25" i="3"/>
  <c r="CS17" i="1"/>
  <c r="AW29" i="3"/>
  <c r="CO21" i="1"/>
  <c r="AY13" i="3"/>
  <c r="CQ5" i="1"/>
  <c r="AY21" i="3"/>
  <c r="CQ13" i="1"/>
  <c r="AY29" i="3"/>
  <c r="CQ21" i="1"/>
  <c r="AX12" i="3"/>
  <c r="CP4" i="1"/>
  <c r="AZ12" i="3"/>
  <c r="CR4" i="1"/>
  <c r="BA12" i="3"/>
  <c r="CS4" i="1"/>
  <c r="AY12" i="3"/>
  <c r="CQ4" i="1"/>
  <c r="BA11" i="3"/>
  <c r="CS3" i="1"/>
  <c r="AY11" i="3"/>
  <c r="CQ3" i="1"/>
  <c r="AX11" i="3"/>
  <c r="CP3" i="1"/>
  <c r="AZ11" i="3"/>
  <c r="CR3" i="1"/>
</calcChain>
</file>

<file path=xl/sharedStrings.xml><?xml version="1.0" encoding="utf-8"?>
<sst xmlns="http://schemas.openxmlformats.org/spreadsheetml/2006/main" count="967" uniqueCount="244">
  <si>
    <t>Time Start</t>
  </si>
  <si>
    <t>Month</t>
  </si>
  <si>
    <t>Time End</t>
  </si>
  <si>
    <t>Earned</t>
  </si>
  <si>
    <t>Civic Service Merit Bar</t>
  </si>
  <si>
    <t>Masonic Service Merit Bar</t>
  </si>
  <si>
    <t>Fundraising Merit Bar</t>
  </si>
  <si>
    <t>Fine Arts Merit Bar</t>
  </si>
  <si>
    <t>Attendance Merit Bar</t>
  </si>
  <si>
    <t>Athletic Merit Bar</t>
  </si>
  <si>
    <t>Year</t>
  </si>
  <si>
    <t>Year 1</t>
  </si>
  <si>
    <t>Event 2</t>
  </si>
  <si>
    <t>Event 3</t>
  </si>
  <si>
    <t>Event 4</t>
  </si>
  <si>
    <t>Event 5</t>
  </si>
  <si>
    <t>Event 6</t>
  </si>
  <si>
    <t>Event 7</t>
  </si>
  <si>
    <t>Event 8</t>
  </si>
  <si>
    <t>Event 9</t>
  </si>
  <si>
    <t>Event 10</t>
  </si>
  <si>
    <t>Total Hours</t>
  </si>
  <si>
    <t>Event 11</t>
  </si>
  <si>
    <t>Event 12</t>
  </si>
  <si>
    <t>Event 13</t>
  </si>
  <si>
    <t>Event 14</t>
  </si>
  <si>
    <t>Event 15</t>
  </si>
  <si>
    <t>Event 16</t>
  </si>
  <si>
    <t>Event 17</t>
  </si>
  <si>
    <t>Event 18</t>
  </si>
  <si>
    <t>Event 19</t>
  </si>
  <si>
    <t>Event 20</t>
  </si>
  <si>
    <t>Mtg 1</t>
  </si>
  <si>
    <t>Mtg 2</t>
  </si>
  <si>
    <t>January</t>
  </si>
  <si>
    <t>May</t>
  </si>
  <si>
    <t>February</t>
  </si>
  <si>
    <t>March</t>
  </si>
  <si>
    <t>April</t>
  </si>
  <si>
    <t>June</t>
  </si>
  <si>
    <t>July</t>
  </si>
  <si>
    <t>August</t>
  </si>
  <si>
    <t>September</t>
  </si>
  <si>
    <t>October</t>
  </si>
  <si>
    <t>November</t>
  </si>
  <si>
    <t>December</t>
  </si>
  <si>
    <t>Musical Performance</t>
  </si>
  <si>
    <t>S=</t>
  </si>
  <si>
    <t>L=</t>
  </si>
  <si>
    <t>Short Distance (Under 150 mi)</t>
  </si>
  <si>
    <t>Long Distance (More than 150 mi)</t>
  </si>
  <si>
    <t>Visitation Merit Bar</t>
  </si>
  <si>
    <t>Scholastics Merit Bar</t>
  </si>
  <si>
    <t>Ritual Merit Bar</t>
  </si>
  <si>
    <t>Religion Merit Bar</t>
  </si>
  <si>
    <t>Priory Merit Bar</t>
  </si>
  <si>
    <t>Membership Merit Bar</t>
  </si>
  <si>
    <t>Merit Merit Bar</t>
  </si>
  <si>
    <t>Name</t>
  </si>
  <si>
    <t>Athletic</t>
  </si>
  <si>
    <t>1 White</t>
  </si>
  <si>
    <t>2 Red</t>
  </si>
  <si>
    <t>3 Blue</t>
  </si>
  <si>
    <t>4 Purple</t>
  </si>
  <si>
    <t>5 Gold</t>
  </si>
  <si>
    <t>Attendance</t>
  </si>
  <si>
    <t>Civic Service</t>
  </si>
  <si>
    <t>Conclave</t>
  </si>
  <si>
    <t>Fine Arts</t>
  </si>
  <si>
    <t>Fund Raising</t>
  </si>
  <si>
    <t>Installing</t>
  </si>
  <si>
    <t>Journalism</t>
  </si>
  <si>
    <t>Correspondence</t>
  </si>
  <si>
    <t>Masonic Attendance</t>
  </si>
  <si>
    <t>Correspondence Course Merit Bar</t>
  </si>
  <si>
    <t>Journalism Merit Bar</t>
  </si>
  <si>
    <t>Masonic Service</t>
  </si>
  <si>
    <t>Membership</t>
  </si>
  <si>
    <t>Merit</t>
  </si>
  <si>
    <t>Priory</t>
  </si>
  <si>
    <t>Religion</t>
  </si>
  <si>
    <t>Scholastic</t>
  </si>
  <si>
    <t>Visitation</t>
  </si>
  <si>
    <t>Ritual</t>
  </si>
  <si>
    <t>Initiated</t>
  </si>
  <si>
    <t>DeMolay Degree</t>
  </si>
  <si>
    <t>Initiatory Degree</t>
  </si>
  <si>
    <t>Marshal</t>
  </si>
  <si>
    <t>Senior Councilor</t>
  </si>
  <si>
    <t>Senior Deacon</t>
  </si>
  <si>
    <t>Chaplain</t>
  </si>
  <si>
    <t>Preceptors</t>
  </si>
  <si>
    <t>Sr. Steward</t>
  </si>
  <si>
    <t>Jr. Steward</t>
  </si>
  <si>
    <t>Master Councilor</t>
  </si>
  <si>
    <t>Jacques DeMolay</t>
  </si>
  <si>
    <t>Master Inquisitor</t>
  </si>
  <si>
    <t>Jr. Inquistor</t>
  </si>
  <si>
    <t>Orator</t>
  </si>
  <si>
    <t>Sr. Inquisitor</t>
  </si>
  <si>
    <t>Sr. Guard</t>
  </si>
  <si>
    <t>Lord Constable</t>
  </si>
  <si>
    <t>Chancellor</t>
  </si>
  <si>
    <t>Herald</t>
  </si>
  <si>
    <t>Majority Service</t>
  </si>
  <si>
    <t>Junior Councilor</t>
  </si>
  <si>
    <t>Flower Talk</t>
  </si>
  <si>
    <t>Ceremony of Light</t>
  </si>
  <si>
    <t xml:space="preserve">White </t>
  </si>
  <si>
    <t>Red</t>
  </si>
  <si>
    <t>Blue</t>
  </si>
  <si>
    <t>Purple</t>
  </si>
  <si>
    <t>Gold</t>
  </si>
  <si>
    <t>Theatrical Performance</t>
  </si>
  <si>
    <t>LCC Lesson 1</t>
  </si>
  <si>
    <t>LCC Lesson 2</t>
  </si>
  <si>
    <t>LCC Lesson 3</t>
  </si>
  <si>
    <t>LCC Lesson 4</t>
  </si>
  <si>
    <t>LCC Lesson 5</t>
  </si>
  <si>
    <t>Gold and Lamp of Knowledge</t>
  </si>
  <si>
    <r>
      <t xml:space="preserve">Purple </t>
    </r>
    <r>
      <rPr>
        <sz val="8"/>
        <color indexed="36"/>
        <rFont val="Calibri"/>
      </rPr>
      <t>More than 500 points</t>
    </r>
  </si>
  <si>
    <t>Year 2</t>
  </si>
  <si>
    <t>Year 3</t>
  </si>
  <si>
    <t>Year 4</t>
  </si>
  <si>
    <t>Year 5</t>
  </si>
  <si>
    <t>White</t>
  </si>
  <si>
    <t>Total Sum</t>
  </si>
  <si>
    <t>Point Values</t>
  </si>
  <si>
    <r>
      <t xml:space="preserve">White </t>
    </r>
    <r>
      <rPr>
        <sz val="8"/>
        <color indexed="8"/>
        <rFont val="Calibri"/>
        <family val="2"/>
      </rPr>
      <t>More than 125 points</t>
    </r>
  </si>
  <si>
    <r>
      <t xml:space="preserve">    Red     </t>
    </r>
    <r>
      <rPr>
        <sz val="8"/>
        <color indexed="8"/>
        <rFont val="Calibri"/>
        <family val="2"/>
      </rPr>
      <t>More than 250 points</t>
    </r>
  </si>
  <si>
    <r>
      <t xml:space="preserve">   Blue    </t>
    </r>
    <r>
      <rPr>
        <sz val="8"/>
        <color indexed="8"/>
        <rFont val="Calibri"/>
        <family val="2"/>
      </rPr>
      <t>More than 375 points</t>
    </r>
  </si>
  <si>
    <r>
      <t xml:space="preserve">   Gold    </t>
    </r>
    <r>
      <rPr>
        <sz val="8"/>
        <color indexed="8"/>
        <rFont val="Calibri"/>
        <family val="2"/>
      </rPr>
      <t>More than 625 points</t>
    </r>
  </si>
  <si>
    <t>Event 1</t>
  </si>
  <si>
    <t>EARNED</t>
  </si>
  <si>
    <r>
      <rPr>
        <b/>
        <sz val="11"/>
        <color rgb="FFFF0000"/>
        <rFont val="Calibri"/>
        <family val="2"/>
        <scheme val="minor"/>
      </rPr>
      <t>*</t>
    </r>
    <r>
      <rPr>
        <sz val="11"/>
        <color theme="1"/>
        <rFont val="Calibri"/>
        <family val="2"/>
        <scheme val="minor"/>
      </rPr>
      <t xml:space="preserve"> Required</t>
    </r>
  </si>
  <si>
    <t>Safe Driver</t>
  </si>
  <si>
    <t>Safe Driver Merit Bar</t>
  </si>
  <si>
    <t>RD Eligibility</t>
  </si>
  <si>
    <t>RD Awarded</t>
  </si>
  <si>
    <t>Proficiency Completed</t>
  </si>
  <si>
    <t>Patriotism Merit Bar</t>
  </si>
  <si>
    <t>Technology Merit Bar</t>
  </si>
  <si>
    <t>Health and Fitness Merit Bar</t>
  </si>
  <si>
    <t>Fitness Goal, Nutritional Goal, Sports/Fitness Activity</t>
  </si>
  <si>
    <t>Date of Majority</t>
  </si>
  <si>
    <t>Technology</t>
  </si>
  <si>
    <t>Health and Fitness</t>
  </si>
  <si>
    <t>Patriotism</t>
  </si>
  <si>
    <t>Geoffrey de Charnay</t>
  </si>
  <si>
    <t>Installing Officer</t>
  </si>
  <si>
    <t>Installing SC</t>
  </si>
  <si>
    <t>Installing JC</t>
  </si>
  <si>
    <t>Installing Marshal</t>
  </si>
  <si>
    <t>Installing Chaplain</t>
  </si>
  <si>
    <t>Father Talk</t>
  </si>
  <si>
    <t>Cross of Honor</t>
  </si>
  <si>
    <t>LOH Preceptor</t>
  </si>
  <si>
    <t>RD</t>
  </si>
  <si>
    <t>Installation</t>
  </si>
  <si>
    <t>Squire Induction</t>
  </si>
  <si>
    <t>Squire Installation</t>
  </si>
  <si>
    <t>Master Squire</t>
  </si>
  <si>
    <t>Senior Squire</t>
  </si>
  <si>
    <t>Junior Squire</t>
  </si>
  <si>
    <t>Squire Marshal</t>
  </si>
  <si>
    <r>
      <rPr>
        <b/>
        <sz val="11"/>
        <color indexed="8"/>
        <rFont val="Calibri"/>
        <family val="2"/>
      </rPr>
      <t xml:space="preserve">Masonic Attendance </t>
    </r>
    <r>
      <rPr>
        <sz val="11"/>
        <color indexed="8"/>
        <rFont val="Calibri"/>
        <family val="2"/>
      </rPr>
      <t>– Awarded to an active DeMolay or Squire who brings in three different Master Masons in good standing, to one or more DeMolay Chapter or Manor meetings. He may not be an advisor of any chapter or jurisdiction. He must list each Mason and have the list confirmed by both the Master Councilor or Master Squire and the Chapter Advisor. Limited to one bar per year.</t>
    </r>
  </si>
  <si>
    <t>Masonic Attendance Merit Bar</t>
  </si>
  <si>
    <t>Visiting Master Masons</t>
  </si>
  <si>
    <r>
      <rPr>
        <b/>
        <sz val="11"/>
        <color indexed="8"/>
        <rFont val="Calibri"/>
        <family val="2"/>
      </rPr>
      <t>Attendance</t>
    </r>
    <r>
      <rPr>
        <sz val="11"/>
        <color theme="1"/>
        <rFont val="Calibri"/>
        <family val="2"/>
        <scheme val="minor"/>
      </rPr>
      <t xml:space="preserve"> – For perfect attendance at regular meetings for one year in a member’s Chapter or Manor, or if far away from home, for the same number of meetings of some other Chapter or Manor. Make-up meetings counted toward the Attendance Bar will not be used to fulfill the requirements of the Visitation Bar.</t>
    </r>
  </si>
  <si>
    <t>Conclave Merit Bar</t>
  </si>
  <si>
    <r>
      <rPr>
        <b/>
        <sz val="12"/>
        <color indexed="8"/>
        <rFont val="Calibri"/>
        <family val="2"/>
      </rPr>
      <t xml:space="preserve">Correspondence Course </t>
    </r>
    <r>
      <rPr>
        <sz val="11"/>
        <color theme="1"/>
        <rFont val="Calibri"/>
        <family val="2"/>
        <scheme val="minor"/>
      </rPr>
      <t>- The Leadership Correspondence Course is a five-course program. The Lamp of Knowledge certificate is awarded for successfully completion of all five courses. Merit Bars are awarded upon successful completion of each of the five courses.</t>
    </r>
  </si>
  <si>
    <r>
      <rPr>
        <b/>
        <sz val="11"/>
        <color indexed="8"/>
        <rFont val="Calibri"/>
        <family val="2"/>
      </rPr>
      <t>Fine Arts</t>
    </r>
    <r>
      <rPr>
        <sz val="11"/>
        <color theme="1"/>
        <rFont val="Calibri"/>
        <family val="2"/>
        <scheme val="minor"/>
      </rPr>
      <t xml:space="preserve"> – For working in or on a musical group, with a minimum of three performances or for participating in a minimum of two theatrical productions. These need not be DeMolay related.</t>
    </r>
  </si>
  <si>
    <t>M =</t>
  </si>
  <si>
    <t>T =</t>
  </si>
  <si>
    <r>
      <rPr>
        <b/>
        <sz val="11"/>
        <color indexed="8"/>
        <rFont val="Calibri"/>
        <family val="2"/>
      </rPr>
      <t xml:space="preserve">Health and Fitness </t>
    </r>
    <r>
      <rPr>
        <sz val="11"/>
        <color theme="1"/>
        <rFont val="Calibri"/>
        <family val="2"/>
        <scheme val="minor"/>
      </rPr>
      <t>– For completing one fitness goal, one nutritional goal and for participating in at least one sports or fitness activity within a period of, and continuing for, one year. Goals are to be set by each individual with the approval of an advisor.</t>
    </r>
  </si>
  <si>
    <r>
      <rPr>
        <b/>
        <sz val="11"/>
        <color indexed="8"/>
        <rFont val="Calibri"/>
        <family val="2"/>
      </rPr>
      <t>Merit</t>
    </r>
    <r>
      <rPr>
        <sz val="11"/>
        <color theme="1"/>
        <rFont val="Calibri"/>
        <family val="2"/>
        <scheme val="minor"/>
      </rPr>
      <t xml:space="preserve"> - For contributing twenty hours of service to DeMolay in an area not covered by another bar with no financial remuneration to the individual or the Chapter.</t>
    </r>
  </si>
  <si>
    <r>
      <rPr>
        <b/>
        <sz val="11"/>
        <color indexed="8"/>
        <rFont val="Calibri"/>
        <family val="2"/>
      </rPr>
      <t>Religion</t>
    </r>
    <r>
      <rPr>
        <sz val="11"/>
        <color theme="1"/>
        <rFont val="Calibri"/>
        <family val="2"/>
        <scheme val="minor"/>
      </rPr>
      <t xml:space="preserve"> - For attending at least thirty regular weekly religious services per year.</t>
    </r>
  </si>
  <si>
    <r>
      <rPr>
        <b/>
        <sz val="11"/>
        <color indexed="8"/>
        <rFont val="Calibri"/>
        <family val="2"/>
      </rPr>
      <t>Ritual</t>
    </r>
    <r>
      <rPr>
        <sz val="11"/>
        <color theme="1"/>
        <rFont val="Calibri"/>
        <family val="2"/>
        <scheme val="minor"/>
      </rPr>
      <t xml:space="preserve"> – For sustained and UNUSUALLY HIGH GRADE WORK in either or both degrees with a minimum of 125 points earned according to the Supreme Council point scale. Points are awarded for a part each time the part is given.</t>
    </r>
  </si>
  <si>
    <r>
      <rPr>
        <b/>
        <sz val="12"/>
        <color indexed="8"/>
        <rFont val="Calibri"/>
        <family val="2"/>
      </rPr>
      <t xml:space="preserve">Safe Driver – </t>
    </r>
    <r>
      <rPr>
        <sz val="12"/>
        <color indexed="8"/>
        <rFont val="Calibri"/>
        <family val="2"/>
      </rPr>
      <t>For driving one year with no infractions as measured from the anniversary date of the issuance of a permit or license.</t>
    </r>
  </si>
  <si>
    <r>
      <rPr>
        <b/>
        <sz val="12"/>
        <color indexed="8"/>
        <rFont val="Calibri"/>
        <family val="2"/>
      </rPr>
      <t xml:space="preserve">Scholastics – </t>
    </r>
    <r>
      <rPr>
        <sz val="12"/>
        <color indexed="8"/>
        <rFont val="Calibri"/>
        <family val="2"/>
      </rPr>
      <t>Maintains a “B” grade average (or equivalent) for one full year of school.</t>
    </r>
  </si>
  <si>
    <r>
      <rPr>
        <b/>
        <sz val="12"/>
        <color indexed="8"/>
        <rFont val="Calibri"/>
        <family val="2"/>
      </rPr>
      <t xml:space="preserve">Technology – </t>
    </r>
    <r>
      <rPr>
        <sz val="12"/>
        <color indexed="8"/>
        <rFont val="Calibri"/>
        <family val="2"/>
      </rPr>
      <t>Utilize technology in a way that is beneficial to the Chapter, Manor, or jurisdiction in an area not covered by another merit bar.</t>
    </r>
  </si>
  <si>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</si>
  <si>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</si>
  <si>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</si>
  <si>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</si>
  <si>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</si>
  <si>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</si>
  <si>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</si>
  <si>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</si>
  <si>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</si>
  <si>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</si>
  <si>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</si>
  <si>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</si>
  <si>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</si>
  <si>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</si>
  <si>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</si>
  <si>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</si>
  <si>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</si>
  <si>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</si>
  <si>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</si>
  <si>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#20</t>
  </si>
  <si>
    <r>
      <t xml:space="preserve">Civic Service </t>
    </r>
    <r>
      <rPr>
        <sz val="11"/>
        <color indexed="8"/>
        <rFont val="Calibri"/>
        <family val="2"/>
      </rPr>
      <t>– A member must contribute ten hours of service in behalf of the Chapter or Manor without financial remuneration to the individual or the Chapter in three different civic projects of the Chapter or Manor.</t>
    </r>
  </si>
  <si>
    <t>Civic Service Activity</t>
  </si>
  <si>
    <r>
      <rPr>
        <b/>
        <sz val="11"/>
        <color indexed="8"/>
        <rFont val="Calibri"/>
        <family val="2"/>
      </rPr>
      <t>Fund Raising</t>
    </r>
    <r>
      <rPr>
        <sz val="11"/>
        <color indexed="8"/>
        <rFont val="Calibri"/>
        <family val="2"/>
      </rPr>
      <t xml:space="preserve"> – Work on at least three different fund-raising projects for the Chapter or Manor, for a total of twenty hours, without direct financial remuneration to himself.</t>
    </r>
  </si>
  <si>
    <t>Fundraising Activity</t>
  </si>
  <si>
    <r>
      <rPr>
        <b/>
        <sz val="11"/>
        <color indexed="8"/>
        <rFont val="Calibri"/>
        <family val="2"/>
      </rPr>
      <t xml:space="preserve">Masonic Service </t>
    </r>
    <r>
      <rPr>
        <sz val="11"/>
        <color indexed="8"/>
        <rFont val="Calibri"/>
        <family val="2"/>
      </rPr>
      <t>– For participating in three different Chapter or Manor Masonic Service projects with a minimum of ten hours without financial remuneration to either individual or Chapter.</t>
    </r>
  </si>
  <si>
    <t>Masonic Service Activity</t>
  </si>
  <si>
    <t xml:space="preserve">Directions - Record the amount of time spent by the member at every civic service event. The member must obtain 10 hours of service with 3 or more events. Automatically an X will be placed in the 'earned' column once 10 hours is recorded. </t>
  </si>
  <si>
    <t>Directions - Record the amount of time spent by the member at every Masonic service event. The member must obtain 10 hours with 3 or more events. Automatically an X will be placed in the box after total hours column once 10 hours is recorded.</t>
  </si>
  <si>
    <t>Directions - Record the amount of time spent by the member at every Fundraising event. The member must obtain 20 hours with 3 or more events.  Automatically an X will be placed in the box after total hours column once 20 hours is recorded.</t>
  </si>
  <si>
    <t>Directions - Every time a member attends the regular meetings in each month put an X in the box. If a member starts in the middle of the year simply use the same line to complete the full year requirement. Once each merit bar line is complete, place an X in the last box after December. Attendance must be contiguous; therefore, if a member misses a meeting attendance tracking must start over, or a make up day must be arranged.</t>
  </si>
  <si>
    <t xml:space="preserve">Directions - Every time a member participates in an Athletic Activity put an X in the box.  </t>
  </si>
  <si>
    <t>Athletics – For participating in a Chapter or Manor’s athletic program a full year with a minimum of six game competitions in one or more sports. (Included are Bowling and Rifle, which previously had separate bars.)</t>
  </si>
  <si>
    <t xml:space="preserve">Directions - Every time a member passes a Leadership Correspondence Course put an X in the box. </t>
  </si>
  <si>
    <t xml:space="preserve">Directions - When a member participates in either a Musical Perfomance or Theater Performance place an "M" or "T" in the box. When there are either 3 "M"s or 2 "T"s they are awarded the Merit Bar as automatically calculated by the program in the "Earned" column. If there is a left-over "M" or "T", drop it down to the next color level. For example, a member may have 2 musical performances and 2 theater performances. The 2 theater performances count for the merit bar and the 2 out of 3 musical performances are still active for the next merit bar level. </t>
  </si>
  <si>
    <t>Directions - Please list a brief description of each qualifying goal which has been achieved. After 3 names have been added a X will appear in the colored boxX.</t>
  </si>
  <si>
    <t>Journalism – For being a member of, or submitting to, a Chapter or Manor newspaper, public newspaper, electronic newspaper, web newsletter, web site, or any other form of published communication with at least siX articles submitted and published, copies of which are forwarded to the EXecutive Officer and Jurisdictional Staff. The Merit Bar must be ordered by the Chapter or Manor in the routine manner.</t>
  </si>
  <si>
    <t>Directions - Every time a member submits a puplication put an X in the box. Note: All articles must be submitted to FL DeMolay Administration.</t>
  </si>
  <si>
    <t>Directions - Please list the names of the visiting MMs, invited by the qualifying Member. After 3 names have been added a X will appear in the colored boX.</t>
  </si>
  <si>
    <t>Directions - Record the amount of time spent by the member at every other meritorious event not covered by another merit bar. The member must obtain 20 hours with 3 or more events. Automatically an X will be placed in the box after total hours column once 20 hours is recorded.</t>
  </si>
  <si>
    <t xml:space="preserve">Directions - Every year a member is active in a military or auxiliary organization, put an X in the box. </t>
  </si>
  <si>
    <t>Patriotism – For completing one year’s service in a military or auxiliary organization such as JROTC, ROTC, Civil Air Patrol or regular or reserve armed forces.</t>
  </si>
  <si>
    <t>Priory - Be a member in good standing of a Priory for a minimum of one year and attend two-thirds of the Priory functions. (Priory must have held a minimum of six activities other than regular meetings. The bar may ordered by Priory advisors.)</t>
  </si>
  <si>
    <t xml:space="preserve">Directions - Every year a member is active in Priory put an X in the box. </t>
  </si>
  <si>
    <t>Directions - Every time a member achieves a year of driving without incident put an X in the box. Parental input should be solicited.</t>
  </si>
  <si>
    <t>Directions - Every time a member achieves a "B" average for a school year put an X in the box. Transcripts must be shown.</t>
  </si>
  <si>
    <t>Directions - Every time a member completes a technology-related project, put an X in the box.</t>
  </si>
  <si>
    <t xml:space="preserve">Directions - When a member travels to another chapter's meeting put an "S" or "L" depending on the distance traveled. If an "L" is entered the merit bar is awarded; otherwise, 6 "S" inputs are required. If either 1 "L" or 6 "S" have been entered, an "X" will automatically appear in the earned column.  As soon as an "X" appears in the earned column,  any left over "L" or "S" drop it down to the next color level. For example, a member may have 1 long distance visitation ("L") and 5 short distance visitations ("S") . The 1 long distance visitation ("L") count for the merit bar and the 5 out of 6 short distance ("S") are still active for the next merit bar level. </t>
  </si>
  <si>
    <t>Visitation – For six visitations at regular Chapter meetings of a Chapter or Manor other than his own, or a total traveled distance of 150 miles (one way).</t>
  </si>
  <si>
    <r>
      <rPr>
        <b/>
        <sz val="11"/>
        <color indexed="8"/>
        <rFont val="Calibri"/>
        <family val="2"/>
      </rPr>
      <t>Directions</t>
    </r>
    <r>
      <rPr>
        <sz val="11"/>
        <color theme="1"/>
        <rFont val="Calibri"/>
        <family val="2"/>
        <scheme val="minor"/>
      </rPr>
      <t xml:space="preserve"> - Input the number of times the member has peformed the part (for sustained and EXEPTIONALLY HIGH GRADE work) in the cell corresponding to row with the member's name and the column of ritual part performed. Once an "X" displays in the corresponding Merit Bar color, award the merit bar. </t>
    </r>
  </si>
  <si>
    <t>Conclave - For attending three state, jurisdiction or provincial conclaves as a participant or as a visitor.</t>
  </si>
  <si>
    <t xml:space="preserve">Directions - Every time a member attends a Conclave, list the month and year in the box. </t>
  </si>
  <si>
    <t>Conclave Sessions</t>
  </si>
  <si>
    <t>Installing - For participating in three Chapter or Manor installation ceremonies as a member of the installing team, performing the assigned ritual from memory.</t>
  </si>
  <si>
    <t xml:space="preserve">Directions - Every time a member participates in an Installation Ceremony, list the date and Chapter. </t>
  </si>
  <si>
    <t>Installing Merit Bar</t>
  </si>
  <si>
    <t>Installations Served</t>
  </si>
  <si>
    <t xml:space="preserve">Directions - A member must notify the merit bar advisor what month and year he intends to start earning their Religion merit bar which is entered repectively. Within that 12 month time frame, everytime a member attends a weekly religious service put a X in the box. Note: A new 12 month period is started after each merit bar is achieved. </t>
  </si>
  <si>
    <t>Membership - For securing and being the first-line signer for three membership applicants who are initiated in the Chapter or Manor.</t>
  </si>
  <si>
    <t xml:space="preserve">Directions - Everytime a member Is a first line signer for a new member initiated, list their name in the box. </t>
  </si>
  <si>
    <t>New Members Signed</t>
  </si>
  <si>
    <t>Founder's Membership Award</t>
  </si>
  <si>
    <t>Blue Honor Key</t>
  </si>
  <si>
    <t>For planning purposes, the FMA and the BHK are listed. Replace the FMA/BHK text with the member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</si>
</sst>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mm/dd/yy;@"/>
    <numFmt numFmtId="170" formatCode="m/d/yy;@"/>
  </numFmts>
  <fonts count="30" x14ac:knownFonts="1">
    <font>
      <sz val="11"/>
      <color theme="1"/>
      <name val="Calibri"/>
      <family val="2"/>
      <scheme val="minor"/>
    </font>
    <font>
      <b/>
      <sz val="11"/>
      <color indexed="8"/>
      <name val="Calibri"/>
      <family val="2"/>
    </font>
    <font>
      <b/>
      <sz val="12"/>
      <color indexed="8"/>
      <name val="Calibri"/>
      <family val="2"/>
    </font>
    <font>
      <sz val="12"/>
      <color indexed="8"/>
      <name val="Calibri"/>
      <family val="2"/>
    </font>
    <font>
      <sz val="8"/>
      <color indexed="8"/>
      <name val="Calibri"/>
      <family val="2"/>
    </font>
    <font>
      <sz val="11"/>
      <color rgb="FF006100"/>
      <name val="Calibri"/>
      <family val="2"/>
      <scheme val="minor"/>
    </font>
    <font>
      <sz val="11"/>
      <color rgb="FF9C0006"/>
      <name val="Calibri"/>
      <family val="2"/>
      <scheme val="minor"/>
    </font>
    <font>
      <sz val="11"/>
      <color rgb="FFFF0000"/>
      <name val="Calibri"/>
      <family val="2"/>
      <scheme val="minor"/>
    </font>
    <font>
      <sz val="11"/>
      <color theme="3"/>
      <name val="Calibri"/>
      <family val="2"/>
      <scheme val="minor"/>
    </font>
    <font>
      <sz val="11"/>
      <color theme="7" tint="-0.24994659260841701"/>
      <name val="Calibri"/>
      <family val="2"/>
      <scheme val="minor"/>
    </font>
    <font>
      <sz val="11"/>
      <color rgb="FFCC9900"/>
      <name val="Calibri"/>
      <family val="2"/>
      <scheme val="minor"/>
    </font>
    <font>
      <sz val="11"/>
      <color theme="7"/>
      <name val="Calibri"/>
      <family val="2"/>
      <scheme val="minor"/>
    </font>
    <font>
      <sz val="11"/>
      <name val="Calibri"/>
      <family val="2"/>
      <scheme val="minor"/>
    </font>
    <font>
      <sz val="9"/>
      <color theme="1"/>
      <name val="Calibri"/>
      <family val="2"/>
      <scheme val="minor"/>
    </font>
    <font>
      <b/>
      <sz val="11"/>
      <name val="Calibri"/>
      <family val="2"/>
      <scheme val="minor"/>
    </font>
    <font>
      <sz val="11"/>
      <color theme="3" tint="0.39994506668294322"/>
      <name val="Calibri"/>
      <family val="2"/>
      <scheme val="minor"/>
    </font>
    <font>
      <sz val="11"/>
      <color theme="9"/>
      <name val="Calibri"/>
      <family val="2"/>
      <scheme val="minor"/>
    </font>
    <font>
      <i/>
      <sz val="11"/>
      <color theme="1"/>
      <name val="Calibri"/>
      <family val="2"/>
      <scheme val="minor"/>
    </font>
    <font>
      <b/>
      <sz val="11"/>
      <color theme="1"/>
      <name val="Calibri"/>
      <family val="2"/>
      <scheme val="minor"/>
    </font>
    <font>
      <b/>
      <sz val="11"/>
      <color rgb="FFFF0000"/>
      <name val="Calibri"/>
      <family val="2"/>
      <scheme val="minor"/>
    </font>
    <font>
      <b/>
      <sz val="11"/>
      <color rgb="FFCC9900"/>
      <name val="Calibri"/>
      <family val="2"/>
      <scheme val="minor"/>
    </font>
    <font>
      <b/>
      <sz val="11"/>
      <color theme="7" tint="-0.24994659260841701"/>
      <name val="Calibri"/>
      <family val="2"/>
      <scheme val="minor"/>
    </font>
    <font>
      <b/>
      <sz val="11"/>
      <color theme="3"/>
      <name val="Calibri"/>
      <family val="2"/>
      <scheme val="minor"/>
    </font>
    <font>
      <b/>
      <sz val="11"/>
      <color theme="7"/>
      <name val="Calibri"/>
      <family val="2"/>
      <scheme val="minor"/>
    </font>
    <font>
      <sz val="8"/>
      <name val="Verdana"/>
    </font>
    <font>
      <b/>
      <sz val="11"/>
      <color indexed="36"/>
      <name val="Calibri"/>
      <family val="2"/>
    </font>
    <font>
      <sz val="11"/>
      <color indexed="36"/>
      <name val="Calibri"/>
      <family val="2"/>
    </font>
    <font>
      <sz val="8"/>
      <color indexed="36"/>
      <name val="Calibri"/>
    </font>
    <font>
      <sz val="11"/>
      <color indexed="8"/>
      <name val="Calibri"/>
      <family val="2"/>
    </font>
    <font>
      <sz val="11"/>
      <color theme="0"/>
      <name val="Calibri"/>
      <family val="2"/>
      <scheme val="minor"/>
    </font>
  </fonts>
  <fills count="25">
    <fill>
      <patternFill patternType="none"/>
    </fill>
    <fill>
      <patternFill patternType="gray125"/>
    </fill>
    <fill>
      <patternFill patternType="solid">
        <fgColor rgb="FFC6EFCE"/>
      </patternFill>
    </fill>
    <fill>
      <patternFill patternType="solid">
        <fgColor rgb="FFFFC7CE"/>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DA71"/>
        <bgColor indexed="64"/>
      </patternFill>
    </fill>
    <fill>
      <patternFill patternType="solid">
        <fgColor theme="2" tint="-9.9948118533890809E-2"/>
        <bgColor indexed="64"/>
      </patternFill>
    </fill>
    <fill>
      <patternFill patternType="solid">
        <fgColor theme="3" tint="0.59996337778862885"/>
        <bgColor indexed="64"/>
      </patternFill>
    </fill>
    <fill>
      <patternFill patternType="solid">
        <fgColor rgb="FFFFD85D"/>
        <bgColor indexed="64"/>
      </patternFill>
    </fill>
    <fill>
      <patternFill patternType="solid">
        <fgColor theme="7" tint="0.59996337778862885"/>
        <bgColor indexed="64"/>
      </patternFill>
    </fill>
    <fill>
      <patternFill patternType="solid">
        <fgColor rgb="FFFFE38B"/>
        <bgColor indexed="64"/>
      </patternFill>
    </fill>
    <fill>
      <patternFill patternType="solid">
        <fgColor rgb="FFFFDA65"/>
        <bgColor indexed="64"/>
      </patternFill>
    </fill>
    <fill>
      <patternFill patternType="solid">
        <fgColor rgb="FFFFC7CE"/>
        <bgColor indexed="64"/>
      </patternFill>
    </fill>
    <fill>
      <patternFill patternType="gray0625">
        <bgColor rgb="FFFFC7CE"/>
      </patternFill>
    </fill>
    <fill>
      <patternFill patternType="gray0625">
        <bgColor theme="3" tint="0.59999389629810485"/>
      </patternFill>
    </fill>
    <fill>
      <patternFill patternType="gray0625">
        <bgColor theme="7" tint="0.59999389629810485"/>
      </patternFill>
    </fill>
    <fill>
      <patternFill patternType="gray0625">
        <bgColor rgb="FFFFE38B"/>
      </patternFill>
    </fill>
    <fill>
      <patternFill patternType="solid">
        <fgColor rgb="FFFF9B9B"/>
        <bgColor indexed="64"/>
      </patternFill>
    </fill>
    <fill>
      <patternFill patternType="solid">
        <fgColor rgb="FFFFDB75"/>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gray0625">
        <bgColor theme="0"/>
      </patternFill>
    </fill>
    <fill>
      <patternFill patternType="solid">
        <fgColor theme="1"/>
        <bgColor indexed="64"/>
      </patternFill>
    </fill>
  </fills>
  <borders count="169">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right style="dashed">
        <color auto="1"/>
      </right>
      <top/>
      <bottom style="dashed">
        <color auto="1"/>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thin">
        <color auto="1"/>
      </top>
      <bottom/>
      <diagonal/>
    </border>
    <border>
      <left style="dashed">
        <color auto="1"/>
      </left>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top style="medium">
        <color auto="1"/>
      </top>
      <bottom/>
      <diagonal/>
    </border>
    <border>
      <left style="medium">
        <color auto="1"/>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auto="1"/>
      </left>
      <right style="medium">
        <color auto="1"/>
      </right>
      <top/>
      <bottom/>
      <diagonal/>
    </border>
    <border>
      <left style="dashed">
        <color auto="1"/>
      </left>
      <right style="medium">
        <color auto="1"/>
      </right>
      <top style="dashed">
        <color auto="1"/>
      </top>
      <bottom style="medium">
        <color auto="1"/>
      </bottom>
      <diagonal/>
    </border>
    <border>
      <left style="dashed">
        <color auto="1"/>
      </left>
      <right/>
      <top style="medium">
        <color auto="1"/>
      </top>
      <bottom style="dashed">
        <color auto="1"/>
      </bottom>
      <diagonal/>
    </border>
    <border>
      <left style="medium">
        <color rgb="FFFF0000"/>
      </left>
      <right style="medium">
        <color rgb="FFFF0000"/>
      </right>
      <top style="medium">
        <color rgb="FFFF0000"/>
      </top>
      <bottom style="medium">
        <color rgb="FFFF0000"/>
      </bottom>
      <diagonal/>
    </border>
    <border>
      <left style="medium">
        <color theme="3"/>
      </left>
      <right style="medium">
        <color theme="3"/>
      </right>
      <top style="medium">
        <color theme="3"/>
      </top>
      <bottom style="medium">
        <color theme="3"/>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medium">
        <color rgb="FFCC9900"/>
      </left>
      <right style="medium">
        <color auto="1"/>
      </right>
      <top style="medium">
        <color rgb="FFCC9900"/>
      </top>
      <bottom style="medium">
        <color rgb="FFCC9900"/>
      </bottom>
      <diagonal/>
    </border>
    <border>
      <left style="medium">
        <color theme="3"/>
      </left>
      <right/>
      <top style="medium">
        <color theme="3"/>
      </top>
      <bottom style="medium">
        <color theme="3"/>
      </bottom>
      <diagonal/>
    </border>
    <border>
      <left style="medium">
        <color rgb="FFCC9900"/>
      </left>
      <right style="medium">
        <color rgb="FFCC9900"/>
      </right>
      <top style="medium">
        <color rgb="FFCC9900"/>
      </top>
      <bottom style="medium">
        <color rgb="FFCC9900"/>
      </bottom>
      <diagonal/>
    </border>
    <border>
      <left style="medium">
        <color theme="3"/>
      </left>
      <right style="medium">
        <color theme="3"/>
      </right>
      <top style="medium">
        <color theme="3"/>
      </top>
      <bottom/>
      <diagonal/>
    </border>
    <border>
      <left style="medium">
        <color theme="7"/>
      </left>
      <right style="medium">
        <color theme="7"/>
      </right>
      <top style="medium">
        <color theme="7"/>
      </top>
      <bottom/>
      <diagonal/>
    </border>
    <border>
      <left style="medium">
        <color auto="1"/>
      </left>
      <right style="medium">
        <color rgb="FFFF0000"/>
      </right>
      <top style="medium">
        <color rgb="FFFF0000"/>
      </top>
      <bottom/>
      <diagonal/>
    </border>
    <border>
      <left style="medium">
        <color auto="1"/>
      </left>
      <right style="medium">
        <color rgb="FFCC9900"/>
      </right>
      <top style="medium">
        <color rgb="FFCC9900"/>
      </top>
      <bottom style="medium">
        <color auto="1"/>
      </bottom>
      <diagonal/>
    </border>
    <border>
      <left style="medium">
        <color auto="1"/>
      </left>
      <right style="medium">
        <color theme="3"/>
      </right>
      <top style="medium">
        <color theme="3"/>
      </top>
      <bottom/>
      <diagonal/>
    </border>
    <border>
      <left style="medium">
        <color auto="1"/>
      </left>
      <right style="medium">
        <color theme="7"/>
      </right>
      <top style="medium">
        <color theme="7"/>
      </top>
      <bottom/>
      <diagonal/>
    </border>
    <border>
      <left style="medium">
        <color rgb="FFC00000"/>
      </left>
      <right style="dashed">
        <color auto="1"/>
      </right>
      <top style="medium">
        <color rgb="FFC00000"/>
      </top>
      <bottom/>
      <diagonal/>
    </border>
    <border>
      <left style="dashed">
        <color auto="1"/>
      </left>
      <right style="dashed">
        <color auto="1"/>
      </right>
      <top style="medium">
        <color rgb="FFC00000"/>
      </top>
      <bottom/>
      <diagonal/>
    </border>
    <border>
      <left style="medium">
        <color theme="3"/>
      </left>
      <right style="dashed">
        <color auto="1"/>
      </right>
      <top style="medium">
        <color theme="3"/>
      </top>
      <bottom/>
      <diagonal/>
    </border>
    <border>
      <left style="dashed">
        <color auto="1"/>
      </left>
      <right style="dashed">
        <color auto="1"/>
      </right>
      <top style="medium">
        <color theme="3"/>
      </top>
      <bottom/>
      <diagonal/>
    </border>
    <border>
      <left style="medium">
        <color theme="7"/>
      </left>
      <right style="dashed">
        <color auto="1"/>
      </right>
      <top style="medium">
        <color theme="7"/>
      </top>
      <bottom/>
      <diagonal/>
    </border>
    <border>
      <left style="dashed">
        <color auto="1"/>
      </left>
      <right style="dashed">
        <color auto="1"/>
      </right>
      <top style="medium">
        <color theme="7"/>
      </top>
      <bottom/>
      <diagonal/>
    </border>
    <border>
      <left style="medium">
        <color rgb="FFCC9900"/>
      </left>
      <right style="dashed">
        <color auto="1"/>
      </right>
      <top style="medium">
        <color rgb="FFCC9900"/>
      </top>
      <bottom style="medium">
        <color rgb="FFCC9900"/>
      </bottom>
      <diagonal/>
    </border>
    <border>
      <left style="dashed">
        <color auto="1"/>
      </left>
      <right style="dashed">
        <color auto="1"/>
      </right>
      <top style="medium">
        <color rgb="FFCC9900"/>
      </top>
      <bottom style="medium">
        <color rgb="FFCC9900"/>
      </bottom>
      <diagonal/>
    </border>
    <border>
      <left style="dashed">
        <color auto="1"/>
      </left>
      <right/>
      <top style="medium">
        <color rgb="FFC00000"/>
      </top>
      <bottom/>
      <diagonal/>
    </border>
    <border>
      <left style="dashed">
        <color auto="1"/>
      </left>
      <right/>
      <top style="medium">
        <color theme="3"/>
      </top>
      <bottom/>
      <diagonal/>
    </border>
    <border>
      <left style="dashed">
        <color auto="1"/>
      </left>
      <right/>
      <top style="medium">
        <color theme="7"/>
      </top>
      <bottom/>
      <diagonal/>
    </border>
    <border>
      <left style="dashed">
        <color auto="1"/>
      </left>
      <right/>
      <top style="medium">
        <color rgb="FFCC9900"/>
      </top>
      <bottom style="medium">
        <color rgb="FFCC9900"/>
      </bottom>
      <diagonal/>
    </border>
    <border>
      <left style="medium">
        <color rgb="FFC00000"/>
      </left>
      <right style="medium">
        <color rgb="FFC00000"/>
      </right>
      <top style="medium">
        <color rgb="FFC00000"/>
      </top>
      <bottom/>
      <diagonal/>
    </border>
    <border>
      <left style="medium">
        <color auto="1"/>
      </left>
      <right style="medium">
        <color auto="1"/>
      </right>
      <top style="medium">
        <color auto="1"/>
      </top>
      <bottom style="medium">
        <color rgb="FFC00000"/>
      </bottom>
      <diagonal/>
    </border>
    <border>
      <left style="medium">
        <color rgb="FFFF0000"/>
      </left>
      <right style="medium">
        <color auto="1"/>
      </right>
      <top style="medium">
        <color rgb="FFFF0000"/>
      </top>
      <bottom/>
      <diagonal/>
    </border>
    <border>
      <left style="medium">
        <color theme="3"/>
      </left>
      <right style="medium">
        <color auto="1"/>
      </right>
      <top style="medium">
        <color theme="3"/>
      </top>
      <bottom/>
      <diagonal/>
    </border>
    <border>
      <left style="medium">
        <color theme="7"/>
      </left>
      <right style="medium">
        <color auto="1"/>
      </right>
      <top style="medium">
        <color theme="7"/>
      </top>
      <bottom/>
      <diagonal/>
    </border>
    <border>
      <left style="medium">
        <color rgb="FFCC9900"/>
      </left>
      <right style="medium">
        <color auto="1"/>
      </right>
      <top style="medium">
        <color rgb="FFCC9900"/>
      </top>
      <bottom style="medium">
        <color auto="1"/>
      </bottom>
      <diagonal/>
    </border>
    <border>
      <left style="medium">
        <color theme="7" tint="-0.24994659260841701"/>
      </left>
      <right style="medium">
        <color rgb="FFCC9900"/>
      </right>
      <top style="medium">
        <color rgb="FFCC9900"/>
      </top>
      <bottom/>
      <diagonal/>
    </border>
    <border>
      <left style="medium">
        <color theme="7" tint="-0.24994659260841701"/>
      </left>
      <right style="medium">
        <color rgb="FFCC9900"/>
      </right>
      <top/>
      <bottom/>
      <diagonal/>
    </border>
    <border>
      <left style="medium">
        <color theme="7" tint="-0.24994659260841701"/>
      </left>
      <right style="medium">
        <color rgb="FFCC9900"/>
      </right>
      <top/>
      <bottom style="medium">
        <color rgb="FFCC9900"/>
      </bottom>
      <diagonal/>
    </border>
    <border>
      <left style="dashed">
        <color auto="1"/>
      </left>
      <right style="medium">
        <color rgb="FFFF0000"/>
      </right>
      <top style="dashed">
        <color auto="1"/>
      </top>
      <bottom style="medium">
        <color auto="1"/>
      </bottom>
      <diagonal/>
    </border>
    <border>
      <left style="medium">
        <color rgb="FFFF0000"/>
      </left>
      <right style="dashed">
        <color auto="1"/>
      </right>
      <top style="dashed">
        <color auto="1"/>
      </top>
      <bottom style="medium">
        <color auto="1"/>
      </bottom>
      <diagonal/>
    </border>
    <border>
      <left style="dashed">
        <color auto="1"/>
      </left>
      <right style="medium">
        <color theme="3"/>
      </right>
      <top style="dashed">
        <color auto="1"/>
      </top>
      <bottom style="medium">
        <color auto="1"/>
      </bottom>
      <diagonal/>
    </border>
    <border>
      <left style="medium">
        <color theme="3"/>
      </left>
      <right style="dashed">
        <color auto="1"/>
      </right>
      <top style="dashed">
        <color auto="1"/>
      </top>
      <bottom style="medium">
        <color auto="1"/>
      </bottom>
      <diagonal/>
    </border>
    <border>
      <left style="dashed">
        <color auto="1"/>
      </left>
      <right style="medium">
        <color theme="7"/>
      </right>
      <top style="dashed">
        <color auto="1"/>
      </top>
      <bottom style="medium">
        <color auto="1"/>
      </bottom>
      <diagonal/>
    </border>
    <border>
      <left style="medium">
        <color theme="7"/>
      </left>
      <right style="dashed">
        <color auto="1"/>
      </right>
      <top style="dashed">
        <color auto="1"/>
      </top>
      <bottom style="medium">
        <color auto="1"/>
      </bottom>
      <diagonal/>
    </border>
    <border>
      <left style="dashed">
        <color auto="1"/>
      </left>
      <right style="medium">
        <color rgb="FFCC9900"/>
      </right>
      <top style="dashed">
        <color auto="1"/>
      </top>
      <bottom style="medium">
        <color auto="1"/>
      </bottom>
      <diagonal/>
    </border>
    <border>
      <left style="medium">
        <color theme="7"/>
      </left>
      <right style="medium">
        <color theme="7"/>
      </right>
      <top style="medium">
        <color theme="7"/>
      </top>
      <bottom style="medium">
        <color theme="7"/>
      </bottom>
      <diagonal/>
    </border>
    <border>
      <left style="medium">
        <color auto="1"/>
      </left>
      <right/>
      <top style="medium">
        <color auto="1"/>
      </top>
      <bottom style="thin">
        <color auto="1"/>
      </bottom>
      <diagonal/>
    </border>
    <border>
      <left style="medium">
        <color theme="3"/>
      </left>
      <right/>
      <top style="medium">
        <color theme="3"/>
      </top>
      <bottom style="thin">
        <color auto="1"/>
      </bottom>
      <diagonal/>
    </border>
    <border>
      <left style="medium">
        <color rgb="FFCC9900"/>
      </left>
      <right style="medium">
        <color rgb="FFCC9900"/>
      </right>
      <top style="medium">
        <color rgb="FFCC9900"/>
      </top>
      <bottom style="thin">
        <color auto="1"/>
      </bottom>
      <diagonal/>
    </border>
    <border>
      <left style="medium">
        <color indexed="10"/>
      </left>
      <right style="medium">
        <color indexed="10"/>
      </right>
      <top style="medium">
        <color indexed="10"/>
      </top>
      <bottom style="medium">
        <color indexed="10"/>
      </bottom>
      <diagonal/>
    </border>
    <border>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top/>
      <bottom style="medium">
        <color auto="1"/>
      </bottom>
      <diagonal/>
    </border>
    <border>
      <left style="medium">
        <color indexed="10"/>
      </left>
      <right style="medium">
        <color indexed="10"/>
      </right>
      <top style="medium">
        <color indexed="10"/>
      </top>
      <bottom style="medium">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medium">
        <color auto="1"/>
      </top>
      <bottom style="medium">
        <color auto="1"/>
      </bottom>
      <diagonal/>
    </border>
    <border>
      <left style="medium">
        <color indexed="10"/>
      </left>
      <right/>
      <top style="medium">
        <color indexed="10"/>
      </top>
      <bottom style="medium">
        <color indexed="10"/>
      </bottom>
      <diagonal/>
    </border>
    <border>
      <left style="medium">
        <color indexed="36"/>
      </left>
      <right/>
      <top style="medium">
        <color indexed="36"/>
      </top>
      <bottom style="medium">
        <color indexed="36"/>
      </bottom>
      <diagonal/>
    </border>
    <border>
      <left style="medium">
        <color indexed="10"/>
      </left>
      <right/>
      <top style="medium">
        <color indexed="10"/>
      </top>
      <bottom style="thin">
        <color auto="1"/>
      </bottom>
      <diagonal/>
    </border>
    <border>
      <left style="medium">
        <color indexed="36"/>
      </left>
      <right/>
      <top style="medium">
        <color indexed="36"/>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right style="dashed">
        <color auto="1"/>
      </right>
      <top style="medium">
        <color auto="1"/>
      </top>
      <bottom/>
      <diagonal/>
    </border>
    <border>
      <left style="medium">
        <color indexed="10"/>
      </left>
      <right style="medium">
        <color indexed="10"/>
      </right>
      <top style="medium">
        <color indexed="10"/>
      </top>
      <bottom/>
      <diagonal/>
    </border>
    <border>
      <left style="medium">
        <color theme="7" tint="-0.24994659260841701"/>
      </left>
      <right style="medium">
        <color theme="7" tint="-0.24994659260841701"/>
      </right>
      <top style="medium">
        <color theme="7" tint="-0.24994659260841701"/>
      </top>
      <bottom/>
      <diagonal/>
    </border>
    <border>
      <left style="medium">
        <color rgb="FFCC9900"/>
      </left>
      <right style="medium">
        <color auto="1"/>
      </right>
      <top style="medium">
        <color rgb="FFCC9900"/>
      </top>
      <bottom/>
      <diagonal/>
    </border>
    <border>
      <left style="medium">
        <color auto="1"/>
      </left>
      <right style="dashed">
        <color auto="1"/>
      </right>
      <top style="medium">
        <color auto="1"/>
      </top>
      <bottom style="dashed">
        <color auto="1"/>
      </bottom>
      <diagonal/>
    </border>
    <border>
      <left style="medium">
        <color theme="3"/>
      </left>
      <right style="medium">
        <color theme="3"/>
      </right>
      <top style="medium">
        <color theme="3"/>
      </top>
      <bottom style="medium">
        <color auto="1"/>
      </bottom>
      <diagonal/>
    </border>
    <border>
      <left style="medium">
        <color theme="7" tint="-0.24994659260841701"/>
      </left>
      <right style="medium">
        <color theme="7" tint="-0.24994659260841701"/>
      </right>
      <top style="medium">
        <color theme="7" tint="-0.24994659260841701"/>
      </top>
      <bottom style="medium">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rgb="FFFF0000"/>
      </right>
      <top style="dashed">
        <color auto="1"/>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rgb="FFFF0000"/>
      </right>
      <top style="dashed">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rgb="FFFF0000"/>
      </right>
      <top style="medium">
        <color auto="1"/>
      </top>
      <bottom style="dashed">
        <color auto="1"/>
      </bottom>
      <diagonal/>
    </border>
    <border>
      <left style="medium">
        <color rgb="FFFF0000"/>
      </left>
      <right style="medium">
        <color rgb="FFFF0000"/>
      </right>
      <top/>
      <bottom style="medium">
        <color rgb="FFFF0000"/>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7"/>
      </left>
      <right style="medium">
        <color theme="7"/>
      </right>
      <top/>
      <bottom/>
      <diagonal/>
    </border>
    <border>
      <left style="medium">
        <color theme="7"/>
      </left>
      <right style="medium">
        <color theme="7"/>
      </right>
      <top/>
      <bottom style="medium">
        <color theme="7"/>
      </bottom>
      <diagonal/>
    </border>
    <border>
      <left style="medium">
        <color rgb="FFCC9900"/>
      </left>
      <right style="medium">
        <color auto="1"/>
      </right>
      <top/>
      <bottom/>
      <diagonal/>
    </border>
    <border>
      <left style="medium">
        <color rgb="FFCC9900"/>
      </left>
      <right style="medium">
        <color auto="1"/>
      </right>
      <top/>
      <bottom style="medium">
        <color rgb="FFCC9900"/>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rgb="FFCC9900"/>
      </left>
      <right style="medium">
        <color rgb="FFCC9900"/>
      </right>
      <top style="medium">
        <color rgb="FFCC9900"/>
      </top>
      <bottom style="medium">
        <color auto="1"/>
      </bottom>
      <diagonal/>
    </border>
    <border>
      <left style="medium">
        <color rgb="FFCC9900"/>
      </left>
      <right style="dashed">
        <color auto="1"/>
      </right>
      <top style="medium">
        <color rgb="FFCC9900"/>
      </top>
      <bottom style="medium">
        <color auto="1"/>
      </bottom>
      <diagonal/>
    </border>
    <border>
      <left style="dashed">
        <color auto="1"/>
      </left>
      <right style="dashed">
        <color auto="1"/>
      </right>
      <top style="medium">
        <color rgb="FFCC9900"/>
      </top>
      <bottom style="medium">
        <color auto="1"/>
      </bottom>
      <diagonal/>
    </border>
    <border>
      <left style="dashed">
        <color auto="1"/>
      </left>
      <right/>
      <top style="medium">
        <color rgb="FFCC9900"/>
      </top>
      <bottom style="medium">
        <color auto="1"/>
      </bottom>
      <diagonal/>
    </border>
    <border>
      <left style="medium">
        <color auto="1"/>
      </left>
      <right style="medium">
        <color indexed="10"/>
      </right>
      <top style="medium">
        <color indexed="10"/>
      </top>
      <bottom style="medium">
        <color auto="1"/>
      </bottom>
      <diagonal/>
    </border>
    <border>
      <left style="medium">
        <color indexed="10"/>
      </left>
      <right style="medium">
        <color theme="3"/>
      </right>
      <top style="medium">
        <color theme="3"/>
      </top>
      <bottom style="medium">
        <color auto="1"/>
      </bottom>
      <diagonal/>
    </border>
    <border>
      <left style="medium">
        <color rgb="FFFF0000"/>
      </left>
      <right style="medium">
        <color rgb="FFFF0000"/>
      </right>
      <top/>
      <bottom style="medium">
        <color indexed="10"/>
      </bottom>
      <diagonal/>
    </border>
    <border>
      <left/>
      <right style="dotted">
        <color auto="1"/>
      </right>
      <top style="medium">
        <color auto="1"/>
      </top>
      <bottom style="medium">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dotted">
        <color auto="1"/>
      </left>
      <right/>
      <top style="medium">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s>
  <cellStyleXfs count="3">
    <xf numFmtId="0" fontId="0" fillId="0" borderId="0"/>
    <xf numFmtId="0" fontId="6" fillId="3" borderId="0" applyNumberFormat="0" applyBorder="0" applyAlignment="0" applyProtection="0"/>
    <xf numFmtId="0" fontId="5" fillId="2" borderId="0" applyNumberFormat="0" applyBorder="0" applyAlignment="0" applyProtection="0"/>
  </cellStyleXfs>
  <cellXfs count="463">
    <xf numFmtId="0" fontId="0" fillId="0" borderId="0" xfId="0"/>
    <xf numFmtId="0" fontId="8" fillId="4" borderId="59" xfId="0" applyFont="1" applyFill="1" applyBorder="1" applyAlignment="1">
      <alignment horizontal="center" vertical="center"/>
    </xf>
    <xf numFmtId="0" fontId="9" fillId="5" borderId="60" xfId="0" applyFont="1" applyFill="1" applyBorder="1" applyAlignment="1">
      <alignment horizontal="center" vertical="center"/>
    </xf>
    <xf numFmtId="0" fontId="10" fillId="6" borderId="61" xfId="0" applyFont="1" applyFill="1" applyBorder="1" applyAlignment="1">
      <alignment horizontal="center" vertical="center"/>
    </xf>
    <xf numFmtId="0" fontId="5" fillId="2" borderId="21" xfId="2" applyBorder="1" applyAlignment="1">
      <alignment horizontal="center" vertical="center" wrapText="1"/>
    </xf>
    <xf numFmtId="0" fontId="5" fillId="2" borderId="21" xfId="2" applyBorder="1" applyAlignment="1">
      <alignment horizontal="center" vertical="center"/>
    </xf>
    <xf numFmtId="0" fontId="0" fillId="0" borderId="22" xfId="0" applyFill="1" applyBorder="1" applyAlignment="1">
      <alignment horizontal="center" vertical="center"/>
    </xf>
    <xf numFmtId="0" fontId="0" fillId="8" borderId="62" xfId="0" applyFill="1" applyBorder="1" applyAlignment="1">
      <alignment horizontal="center" vertical="center"/>
    </xf>
    <xf numFmtId="0" fontId="0" fillId="9" borderId="63" xfId="0" applyFill="1" applyBorder="1" applyAlignment="1">
      <alignment horizontal="center" vertical="center"/>
    </xf>
    <xf numFmtId="0" fontId="0" fillId="0" borderId="22" xfId="0" applyFill="1" applyBorder="1" applyAlignment="1">
      <alignment horizontal="center" vertical="center" wrapText="1"/>
    </xf>
    <xf numFmtId="0" fontId="0" fillId="8" borderId="62" xfId="0" applyFill="1" applyBorder="1" applyAlignment="1">
      <alignment horizontal="center" vertical="center" wrapText="1"/>
    </xf>
    <xf numFmtId="0" fontId="0" fillId="9" borderId="63" xfId="0" applyFill="1" applyBorder="1" applyAlignment="1">
      <alignment horizontal="center" vertical="center" wrapText="1"/>
    </xf>
    <xf numFmtId="0" fontId="8" fillId="8" borderId="64" xfId="0" applyFont="1" applyFill="1" applyBorder="1" applyAlignment="1">
      <alignment horizontal="center" vertical="center"/>
    </xf>
    <xf numFmtId="0" fontId="11" fillId="10" borderId="65" xfId="0" applyFont="1" applyFill="1" applyBorder="1" applyAlignment="1">
      <alignment horizontal="center" vertical="center"/>
    </xf>
    <xf numFmtId="0" fontId="6" fillId="3" borderId="66" xfId="1" applyBorder="1" applyAlignment="1">
      <alignment horizontal="center" vertical="center"/>
    </xf>
    <xf numFmtId="0" fontId="10" fillId="11" borderId="67" xfId="0" applyFont="1" applyFill="1" applyBorder="1" applyAlignment="1">
      <alignment horizontal="center" vertical="center"/>
    </xf>
    <xf numFmtId="0" fontId="6" fillId="3" borderId="12" xfId="1" applyBorder="1" applyAlignment="1">
      <alignment horizontal="center" vertical="center"/>
    </xf>
    <xf numFmtId="0" fontId="0" fillId="4" borderId="12" xfId="0" applyFill="1" applyBorder="1" applyAlignment="1">
      <alignment horizontal="center" vertical="center"/>
    </xf>
    <xf numFmtId="0" fontId="8" fillId="4" borderId="68" xfId="0" applyFont="1" applyFill="1" applyBorder="1" applyAlignment="1">
      <alignment horizontal="center" vertical="center"/>
    </xf>
    <xf numFmtId="0" fontId="0" fillId="5" borderId="12" xfId="0" applyFill="1" applyBorder="1" applyAlignment="1">
      <alignment horizontal="center" vertical="center"/>
    </xf>
    <xf numFmtId="0" fontId="11" fillId="5" borderId="69" xfId="0" applyFont="1" applyFill="1" applyBorder="1" applyAlignment="1">
      <alignment horizontal="center" vertical="center"/>
    </xf>
    <xf numFmtId="0" fontId="0" fillId="11" borderId="12" xfId="0" applyFill="1" applyBorder="1" applyAlignment="1">
      <alignment horizontal="center" vertical="center"/>
    </xf>
    <xf numFmtId="0" fontId="6" fillId="3" borderId="82" xfId="1" applyBorder="1" applyAlignment="1">
      <alignment horizontal="center" vertical="center"/>
    </xf>
    <xf numFmtId="0" fontId="10" fillId="12" borderId="63" xfId="0" applyFont="1" applyFill="1" applyBorder="1" applyAlignment="1">
      <alignment horizontal="center" vertical="center"/>
    </xf>
    <xf numFmtId="0" fontId="6" fillId="3" borderId="84" xfId="1" applyBorder="1" applyAlignment="1">
      <alignment horizontal="center" vertical="center"/>
    </xf>
    <xf numFmtId="0" fontId="8" fillId="4" borderId="85" xfId="0" applyFont="1" applyFill="1" applyBorder="1" applyAlignment="1">
      <alignment horizontal="center" vertical="center"/>
    </xf>
    <xf numFmtId="0" fontId="11" fillId="5" borderId="86" xfId="0" applyFont="1" applyFill="1" applyBorder="1" applyAlignment="1">
      <alignment horizontal="center" vertical="center"/>
    </xf>
    <xf numFmtId="0" fontId="10" fillId="11" borderId="87" xfId="0" applyFont="1" applyFill="1" applyBorder="1" applyAlignment="1">
      <alignment horizontal="center" vertical="center"/>
    </xf>
    <xf numFmtId="0" fontId="0" fillId="0" borderId="12" xfId="0" applyFont="1" applyFill="1" applyBorder="1" applyAlignment="1">
      <alignment horizontal="center" vertical="center" wrapText="1"/>
    </xf>
    <xf numFmtId="0" fontId="8" fillId="4" borderId="59" xfId="0" applyFont="1" applyFill="1" applyBorder="1" applyAlignment="1">
      <alignment vertical="center"/>
    </xf>
    <xf numFmtId="0" fontId="9" fillId="5" borderId="60" xfId="0" applyFont="1" applyFill="1" applyBorder="1" applyAlignment="1">
      <alignment vertical="center"/>
    </xf>
    <xf numFmtId="0" fontId="10" fillId="6" borderId="61" xfId="0" applyFont="1" applyFill="1" applyBorder="1" applyAlignment="1">
      <alignment vertical="center"/>
    </xf>
    <xf numFmtId="0" fontId="7" fillId="20" borderId="102" xfId="0" applyFont="1" applyFill="1" applyBorder="1" applyAlignment="1">
      <alignment vertical="center"/>
    </xf>
    <xf numFmtId="0" fontId="7" fillId="20" borderId="102" xfId="0" applyFont="1" applyFill="1" applyBorder="1" applyAlignment="1">
      <alignment horizontal="center" vertical="center"/>
    </xf>
    <xf numFmtId="0" fontId="0" fillId="20" borderId="110" xfId="0" applyFill="1" applyBorder="1" applyAlignment="1">
      <alignment horizontal="center" vertical="center" wrapText="1"/>
    </xf>
    <xf numFmtId="0" fontId="0" fillId="20" borderId="110" xfId="0" applyFill="1" applyBorder="1" applyAlignment="1">
      <alignment horizontal="center" vertical="center"/>
    </xf>
    <xf numFmtId="0" fontId="26" fillId="21" borderId="111" xfId="0" applyFont="1" applyFill="1" applyBorder="1" applyAlignment="1">
      <alignment horizontal="center" vertical="center" wrapText="1"/>
    </xf>
    <xf numFmtId="0" fontId="26" fillId="21" borderId="111" xfId="0" applyFont="1" applyFill="1" applyBorder="1" applyAlignment="1">
      <alignment horizontal="center" vertical="center"/>
    </xf>
    <xf numFmtId="0" fontId="0" fillId="22" borderId="0" xfId="0" applyFill="1" applyAlignment="1">
      <alignment horizontal="center" vertical="center"/>
    </xf>
    <xf numFmtId="0" fontId="0" fillId="22" borderId="0" xfId="0" applyFill="1" applyBorder="1" applyAlignment="1">
      <alignment horizontal="center" vertical="center"/>
    </xf>
    <xf numFmtId="0" fontId="0" fillId="22" borderId="0" xfId="0" applyFill="1" applyBorder="1" applyAlignment="1">
      <alignment horizontal="center" vertical="center" wrapText="1"/>
    </xf>
    <xf numFmtId="0" fontId="13" fillId="22" borderId="12" xfId="0" applyFont="1" applyFill="1" applyBorder="1" applyAlignment="1">
      <alignment horizontal="center" vertical="center"/>
    </xf>
    <xf numFmtId="0" fontId="0" fillId="22" borderId="34" xfId="0" applyFill="1" applyBorder="1" applyAlignment="1">
      <alignment horizontal="center" vertical="center"/>
    </xf>
    <xf numFmtId="0" fontId="0" fillId="22" borderId="23" xfId="0" applyFill="1" applyBorder="1" applyAlignment="1">
      <alignment horizontal="center" vertical="center"/>
    </xf>
    <xf numFmtId="0" fontId="0" fillId="22" borderId="36" xfId="0" applyFill="1" applyBorder="1" applyAlignment="1">
      <alignment horizontal="center" vertical="center"/>
    </xf>
    <xf numFmtId="0" fontId="0" fillId="22" borderId="0" xfId="0" applyNumberFormat="1" applyFill="1" applyBorder="1" applyAlignment="1">
      <alignment horizontal="center" vertical="center"/>
    </xf>
    <xf numFmtId="0" fontId="7" fillId="22" borderId="40" xfId="0" applyNumberFormat="1" applyFont="1" applyFill="1" applyBorder="1" applyAlignment="1">
      <alignment horizontal="center" vertical="center" textRotation="90" shrinkToFit="1" readingOrder="2"/>
    </xf>
    <xf numFmtId="0" fontId="15" fillId="22" borderId="40" xfId="0" applyNumberFormat="1" applyFont="1" applyFill="1" applyBorder="1" applyAlignment="1">
      <alignment horizontal="center" vertical="center" textRotation="90" shrinkToFit="1" readingOrder="2"/>
    </xf>
    <xf numFmtId="0" fontId="9" fillId="22" borderId="40" xfId="0" applyNumberFormat="1" applyFont="1" applyFill="1" applyBorder="1" applyAlignment="1">
      <alignment horizontal="center" vertical="center" textRotation="90" shrinkToFit="1" readingOrder="2"/>
    </xf>
    <xf numFmtId="0" fontId="16" fillId="22" borderId="41" xfId="0" applyNumberFormat="1" applyFont="1" applyFill="1" applyBorder="1" applyAlignment="1">
      <alignment horizontal="center" vertical="center" textRotation="90" shrinkToFit="1" readingOrder="2"/>
    </xf>
    <xf numFmtId="0" fontId="0" fillId="22" borderId="22" xfId="0" applyNumberFormat="1" applyFill="1" applyBorder="1" applyAlignment="1">
      <alignment horizontal="center" vertical="center" textRotation="90" shrinkToFit="1" readingOrder="2"/>
    </xf>
    <xf numFmtId="0" fontId="7" fillId="22" borderId="42" xfId="0" applyNumberFormat="1" applyFont="1" applyFill="1" applyBorder="1" applyAlignment="1">
      <alignment horizontal="center" vertical="center" textRotation="90" shrinkToFit="1" readingOrder="2"/>
    </xf>
    <xf numFmtId="0" fontId="15" fillId="22" borderId="42" xfId="0" applyNumberFormat="1" applyFont="1" applyFill="1" applyBorder="1" applyAlignment="1">
      <alignment horizontal="center" vertical="center" textRotation="90" shrinkToFit="1" readingOrder="2"/>
    </xf>
    <xf numFmtId="0" fontId="9" fillId="22" borderId="42" xfId="0" applyNumberFormat="1" applyFont="1" applyFill="1" applyBorder="1" applyAlignment="1">
      <alignment horizontal="center" vertical="center" textRotation="90" shrinkToFit="1" readingOrder="2"/>
    </xf>
    <xf numFmtId="0" fontId="16" fillId="22" borderId="31" xfId="0" applyNumberFormat="1" applyFont="1" applyFill="1" applyBorder="1" applyAlignment="1">
      <alignment horizontal="center" vertical="center" textRotation="90" shrinkToFit="1" readingOrder="2"/>
    </xf>
    <xf numFmtId="0" fontId="0" fillId="22" borderId="46" xfId="0" applyNumberFormat="1" applyFill="1" applyBorder="1" applyAlignment="1">
      <alignment horizontal="center" vertical="center" textRotation="90" shrinkToFit="1" readingOrder="2"/>
    </xf>
    <xf numFmtId="0" fontId="7" fillId="22" borderId="47" xfId="0" applyNumberFormat="1" applyFont="1" applyFill="1" applyBorder="1" applyAlignment="1">
      <alignment horizontal="center" vertical="center" textRotation="90" shrinkToFit="1" readingOrder="2"/>
    </xf>
    <xf numFmtId="0" fontId="15" fillId="22" borderId="47" xfId="0" applyNumberFormat="1" applyFont="1" applyFill="1" applyBorder="1" applyAlignment="1">
      <alignment horizontal="center" vertical="center" textRotation="90" shrinkToFit="1" readingOrder="2"/>
    </xf>
    <xf numFmtId="0" fontId="9" fillId="22" borderId="47" xfId="0" applyNumberFormat="1" applyFont="1" applyFill="1" applyBorder="1" applyAlignment="1">
      <alignment horizontal="center" vertical="center" textRotation="90" shrinkToFit="1" readingOrder="2"/>
    </xf>
    <xf numFmtId="0" fontId="16" fillId="22" borderId="48" xfId="0" applyNumberFormat="1" applyFont="1" applyFill="1" applyBorder="1" applyAlignment="1">
      <alignment horizontal="center" vertical="center" textRotation="90" shrinkToFit="1" readingOrder="2"/>
    </xf>
    <xf numFmtId="0" fontId="0" fillId="22" borderId="28" xfId="0" applyNumberFormat="1" applyFill="1" applyBorder="1" applyAlignment="1">
      <alignment horizontal="center" vertical="center"/>
    </xf>
    <xf numFmtId="0" fontId="0" fillId="22" borderId="29" xfId="0" applyNumberFormat="1" applyFill="1" applyBorder="1" applyAlignment="1">
      <alignment horizontal="center" vertical="center"/>
    </xf>
    <xf numFmtId="0" fontId="0" fillId="22" borderId="30" xfId="0" applyNumberFormat="1" applyFill="1" applyBorder="1" applyAlignment="1">
      <alignment horizontal="center" vertical="center"/>
    </xf>
    <xf numFmtId="0" fontId="0" fillId="22" borderId="43" xfId="0" applyNumberFormat="1" applyFill="1" applyBorder="1" applyAlignment="1">
      <alignment horizontal="center" vertical="center"/>
    </xf>
    <xf numFmtId="0" fontId="0" fillId="22" borderId="28" xfId="0" applyFill="1" applyBorder="1" applyAlignment="1">
      <alignment horizontal="center" vertical="center"/>
    </xf>
    <xf numFmtId="0" fontId="0" fillId="22" borderId="29" xfId="0" applyFill="1" applyBorder="1" applyAlignment="1">
      <alignment horizontal="center" vertical="center"/>
    </xf>
    <xf numFmtId="0" fontId="0" fillId="22" borderId="30" xfId="0" applyFill="1" applyBorder="1" applyAlignment="1">
      <alignment horizontal="center" vertical="center"/>
    </xf>
    <xf numFmtId="0" fontId="0" fillId="22" borderId="29" xfId="0" quotePrefix="1" applyFill="1" applyBorder="1" applyAlignment="1">
      <alignment horizontal="center" vertical="center"/>
    </xf>
    <xf numFmtId="0" fontId="0" fillId="22" borderId="30" xfId="0" quotePrefix="1" applyFill="1" applyBorder="1" applyAlignment="1">
      <alignment horizontal="center" vertical="center"/>
    </xf>
    <xf numFmtId="0" fontId="0" fillId="22" borderId="28" xfId="0" quotePrefix="1" applyFill="1" applyBorder="1" applyAlignment="1">
      <alignment horizontal="center" vertical="center"/>
    </xf>
    <xf numFmtId="0" fontId="0" fillId="22" borderId="43" xfId="0" applyFill="1" applyBorder="1" applyAlignment="1">
      <alignment horizontal="center" vertical="center"/>
    </xf>
    <xf numFmtId="0" fontId="0" fillId="22" borderId="14" xfId="0" applyNumberFormat="1" applyFill="1" applyBorder="1" applyAlignment="1">
      <alignment horizontal="center" vertical="center"/>
    </xf>
    <xf numFmtId="0" fontId="0" fillId="22" borderId="13" xfId="0" applyNumberFormat="1" applyFill="1" applyBorder="1" applyAlignment="1">
      <alignment horizontal="center" vertical="center"/>
    </xf>
    <xf numFmtId="0" fontId="0" fillId="22" borderId="15" xfId="0" applyNumberFormat="1" applyFill="1" applyBorder="1" applyAlignment="1">
      <alignment horizontal="center" vertical="center"/>
    </xf>
    <xf numFmtId="0" fontId="0" fillId="22" borderId="44" xfId="0" applyNumberFormat="1" applyFill="1" applyBorder="1" applyAlignment="1">
      <alignment horizontal="center" vertical="center"/>
    </xf>
    <xf numFmtId="0" fontId="0" fillId="22" borderId="14" xfId="0" quotePrefix="1" applyFill="1" applyBorder="1" applyAlignment="1">
      <alignment horizontal="center" vertical="center"/>
    </xf>
    <xf numFmtId="0" fontId="0" fillId="22" borderId="13" xfId="0" quotePrefix="1" applyFill="1" applyBorder="1" applyAlignment="1">
      <alignment horizontal="center" vertical="center"/>
    </xf>
    <xf numFmtId="0" fontId="0" fillId="22" borderId="15" xfId="0" quotePrefix="1" applyFill="1" applyBorder="1" applyAlignment="1">
      <alignment horizontal="center" vertical="center"/>
    </xf>
    <xf numFmtId="0" fontId="0" fillId="22" borderId="14" xfId="0" applyFill="1" applyBorder="1" applyAlignment="1">
      <alignment horizontal="center" vertical="center"/>
    </xf>
    <xf numFmtId="0" fontId="0" fillId="22" borderId="13" xfId="0" applyFill="1" applyBorder="1" applyAlignment="1">
      <alignment horizontal="center" vertical="center"/>
    </xf>
    <xf numFmtId="0" fontId="0" fillId="22" borderId="15" xfId="0" applyFill="1" applyBorder="1" applyAlignment="1">
      <alignment horizontal="center" vertical="center"/>
    </xf>
    <xf numFmtId="0" fontId="0" fillId="22" borderId="44" xfId="0" applyFill="1" applyBorder="1" applyAlignment="1">
      <alignment horizontal="center" vertical="center"/>
    </xf>
    <xf numFmtId="0" fontId="0" fillId="22" borderId="16" xfId="0" applyNumberFormat="1" applyFill="1" applyBorder="1" applyAlignment="1">
      <alignment horizontal="center" vertical="center"/>
    </xf>
    <xf numFmtId="0" fontId="0" fillId="22" borderId="17" xfId="0" applyNumberFormat="1" applyFill="1" applyBorder="1" applyAlignment="1">
      <alignment horizontal="center" vertical="center"/>
    </xf>
    <xf numFmtId="0" fontId="0" fillId="22" borderId="18" xfId="0" applyNumberFormat="1" applyFill="1" applyBorder="1" applyAlignment="1">
      <alignment horizontal="center" vertical="center"/>
    </xf>
    <xf numFmtId="0" fontId="0" fillId="22" borderId="45" xfId="0" applyNumberFormat="1" applyFill="1" applyBorder="1" applyAlignment="1">
      <alignment horizontal="center" vertical="center"/>
    </xf>
    <xf numFmtId="0" fontId="0" fillId="22" borderId="16" xfId="0" quotePrefix="1" applyFill="1" applyBorder="1" applyAlignment="1">
      <alignment horizontal="center" vertical="center"/>
    </xf>
    <xf numFmtId="0" fontId="0" fillId="22" borderId="17" xfId="0" quotePrefix="1" applyFill="1" applyBorder="1" applyAlignment="1">
      <alignment horizontal="center" vertical="center"/>
    </xf>
    <xf numFmtId="0" fontId="0" fillId="22" borderId="18" xfId="0" quotePrefix="1" applyFill="1" applyBorder="1" applyAlignment="1">
      <alignment horizontal="center" vertical="center"/>
    </xf>
    <xf numFmtId="0" fontId="0" fillId="22" borderId="16" xfId="0" applyFill="1" applyBorder="1" applyAlignment="1">
      <alignment horizontal="center" vertical="center"/>
    </xf>
    <xf numFmtId="0" fontId="0" fillId="22" borderId="17" xfId="0" applyFill="1" applyBorder="1" applyAlignment="1">
      <alignment horizontal="center" vertical="center"/>
    </xf>
    <xf numFmtId="0" fontId="0" fillId="22" borderId="18" xfId="0" applyFill="1" applyBorder="1" applyAlignment="1">
      <alignment horizontal="center" vertical="center"/>
    </xf>
    <xf numFmtId="0" fontId="0" fillId="22" borderId="45" xfId="0" applyFill="1" applyBorder="1" applyAlignment="1">
      <alignment horizontal="center" vertical="center"/>
    </xf>
    <xf numFmtId="0" fontId="0" fillId="22" borderId="0" xfId="0" applyNumberFormat="1" applyFill="1" applyBorder="1" applyAlignment="1">
      <alignment horizontal="center" vertical="center" wrapText="1"/>
    </xf>
    <xf numFmtId="0" fontId="0" fillId="22" borderId="0" xfId="0" quotePrefix="1" applyFill="1" applyBorder="1" applyAlignment="1">
      <alignment horizontal="center" vertical="center"/>
    </xf>
    <xf numFmtId="0" fontId="0" fillId="22" borderId="0" xfId="0" applyNumberFormat="1" applyFill="1" applyBorder="1" applyAlignment="1">
      <alignment horizontal="center" vertical="center" textRotation="45"/>
    </xf>
    <xf numFmtId="0" fontId="0" fillId="22" borderId="0" xfId="0" applyFill="1" applyAlignment="1">
      <alignment horizontal="center" vertical="center"/>
    </xf>
    <xf numFmtId="0" fontId="0" fillId="22" borderId="0" xfId="0" applyFill="1" applyAlignment="1">
      <alignment vertical="center"/>
    </xf>
    <xf numFmtId="0" fontId="0" fillId="22" borderId="19" xfId="0" applyFill="1" applyBorder="1" applyAlignment="1">
      <alignment vertical="center" wrapText="1"/>
    </xf>
    <xf numFmtId="0" fontId="0" fillId="22" borderId="0" xfId="0" applyFill="1" applyBorder="1" applyAlignment="1">
      <alignment vertical="center" wrapText="1"/>
    </xf>
    <xf numFmtId="0" fontId="0" fillId="22" borderId="0" xfId="0" applyFill="1" applyBorder="1" applyAlignment="1">
      <alignment vertical="center"/>
    </xf>
    <xf numFmtId="0" fontId="0" fillId="22" borderId="0" xfId="0" applyFill="1" applyAlignment="1">
      <alignment vertical="center" wrapText="1"/>
    </xf>
    <xf numFmtId="0" fontId="0" fillId="22" borderId="24" xfId="0" applyFill="1" applyBorder="1" applyAlignment="1">
      <alignment vertical="center"/>
    </xf>
    <xf numFmtId="0" fontId="0" fillId="22" borderId="25" xfId="0" applyFill="1" applyBorder="1" applyAlignment="1">
      <alignment vertical="center"/>
    </xf>
    <xf numFmtId="0" fontId="0" fillId="22" borderId="26" xfId="0" applyFill="1" applyBorder="1" applyAlignment="1">
      <alignment vertical="center"/>
    </xf>
    <xf numFmtId="0" fontId="0" fillId="22" borderId="27" xfId="0" applyFill="1" applyBorder="1" applyAlignment="1">
      <alignment vertical="center"/>
    </xf>
    <xf numFmtId="0" fontId="0" fillId="22" borderId="116" xfId="0" applyFill="1" applyBorder="1" applyAlignment="1">
      <alignment vertical="center"/>
    </xf>
    <xf numFmtId="0" fontId="7" fillId="20" borderId="117" xfId="0" applyFont="1" applyFill="1" applyBorder="1" applyAlignment="1">
      <alignment vertical="center"/>
    </xf>
    <xf numFmtId="0" fontId="8" fillId="4" borderId="64" xfId="0" applyFont="1" applyFill="1" applyBorder="1" applyAlignment="1">
      <alignment vertical="center"/>
    </xf>
    <xf numFmtId="0" fontId="9" fillId="5" borderId="118" xfId="0" applyFont="1" applyFill="1" applyBorder="1" applyAlignment="1">
      <alignment vertical="center"/>
    </xf>
    <xf numFmtId="0" fontId="10" fillId="6" borderId="119" xfId="0" applyFont="1" applyFill="1" applyBorder="1" applyAlignment="1">
      <alignment vertical="center"/>
    </xf>
    <xf numFmtId="0" fontId="0" fillId="22" borderId="12" xfId="0" applyFill="1" applyBorder="1" applyAlignment="1">
      <alignment horizontal="center" vertical="center"/>
    </xf>
    <xf numFmtId="0" fontId="0" fillId="22" borderId="22" xfId="0" applyFill="1" applyBorder="1" applyAlignment="1">
      <alignment horizontal="center" vertical="center"/>
    </xf>
    <xf numFmtId="0" fontId="0" fillId="22" borderId="37" xfId="0" applyFill="1" applyBorder="1" applyAlignment="1">
      <alignment horizontal="center" vertical="center"/>
    </xf>
    <xf numFmtId="0" fontId="0" fillId="22" borderId="38" xfId="0" applyFill="1" applyBorder="1" applyAlignment="1">
      <alignment horizontal="center" vertical="center"/>
    </xf>
    <xf numFmtId="0" fontId="0" fillId="22" borderId="1" xfId="0" applyFill="1" applyBorder="1" applyAlignment="1">
      <alignment horizontal="center" vertical="center"/>
    </xf>
    <xf numFmtId="0" fontId="0" fillId="22" borderId="0" xfId="0" applyFill="1" applyBorder="1" applyAlignment="1">
      <alignment horizontal="center" vertical="center"/>
    </xf>
    <xf numFmtId="0" fontId="0" fillId="22" borderId="1" xfId="0" applyFill="1" applyBorder="1" applyAlignment="1">
      <alignment horizontal="center" vertical="center" textRotation="90" wrapText="1"/>
    </xf>
    <xf numFmtId="0" fontId="0" fillId="22" borderId="0" xfId="0" applyFill="1" applyBorder="1" applyAlignment="1">
      <alignment horizontal="center" vertical="center" textRotation="45" wrapText="1"/>
    </xf>
    <xf numFmtId="0" fontId="5" fillId="22" borderId="0" xfId="2" applyFill="1" applyBorder="1" applyAlignment="1">
      <alignment horizontal="center" vertical="center"/>
    </xf>
    <xf numFmtId="0" fontId="11" fillId="22" borderId="0" xfId="0" applyFont="1" applyFill="1" applyBorder="1" applyAlignment="1">
      <alignment horizontal="center" vertical="center"/>
    </xf>
    <xf numFmtId="0" fontId="0" fillId="22" borderId="32" xfId="0" applyFill="1" applyBorder="1" applyAlignment="1">
      <alignment horizontal="center" vertical="center"/>
    </xf>
    <xf numFmtId="0" fontId="0" fillId="22" borderId="0" xfId="0" applyFill="1" applyAlignment="1">
      <alignment horizontal="center" vertical="center" wrapText="1"/>
    </xf>
    <xf numFmtId="0" fontId="0" fillId="22" borderId="24" xfId="0" applyFill="1" applyBorder="1" applyAlignment="1">
      <alignment horizontal="center" vertical="center"/>
    </xf>
    <xf numFmtId="0" fontId="7" fillId="22" borderId="0" xfId="0" applyFont="1" applyFill="1" applyBorder="1" applyAlignment="1">
      <alignment horizontal="center" vertical="center"/>
    </xf>
    <xf numFmtId="0" fontId="8" fillId="22" borderId="0" xfId="0" applyFont="1" applyFill="1" applyBorder="1" applyAlignment="1">
      <alignment horizontal="center" vertical="center"/>
    </xf>
    <xf numFmtId="0" fontId="9" fillId="22" borderId="0" xfId="0" applyFont="1" applyFill="1" applyBorder="1" applyAlignment="1">
      <alignment horizontal="center" vertical="center"/>
    </xf>
    <xf numFmtId="0" fontId="10" fillId="22" borderId="0" xfId="0" applyFont="1" applyFill="1" applyBorder="1" applyAlignment="1">
      <alignment horizontal="center" vertical="center"/>
    </xf>
    <xf numFmtId="0" fontId="12" fillId="22" borderId="27" xfId="0" applyFont="1" applyFill="1" applyBorder="1" applyAlignment="1">
      <alignment horizontal="center" vertical="center"/>
    </xf>
    <xf numFmtId="0" fontId="12" fillId="22" borderId="0" xfId="0" applyFont="1" applyFill="1" applyBorder="1" applyAlignment="1">
      <alignment horizontal="center" vertical="center"/>
    </xf>
    <xf numFmtId="0" fontId="6" fillId="22" borderId="0" xfId="1" applyFill="1" applyBorder="1" applyAlignment="1">
      <alignment horizontal="center" vertical="center"/>
    </xf>
    <xf numFmtId="0" fontId="0" fillId="22" borderId="12" xfId="0" applyFill="1" applyBorder="1" applyAlignment="1">
      <alignment vertical="center"/>
    </xf>
    <xf numFmtId="0" fontId="12" fillId="22" borderId="0" xfId="0" applyFont="1" applyFill="1" applyAlignment="1">
      <alignment horizontal="center" vertical="center"/>
    </xf>
    <xf numFmtId="0" fontId="10" fillId="12" borderId="142" xfId="0" applyFont="1" applyFill="1" applyBorder="1" applyAlignment="1">
      <alignment horizontal="center" vertical="center"/>
    </xf>
    <xf numFmtId="0" fontId="0" fillId="22" borderId="12" xfId="0" applyFont="1" applyFill="1" applyBorder="1" applyAlignment="1">
      <alignment horizontal="center" vertical="center" wrapText="1"/>
    </xf>
    <xf numFmtId="0" fontId="0" fillId="22" borderId="19" xfId="0" applyFill="1" applyBorder="1" applyAlignment="1">
      <alignment horizontal="center" vertical="center" wrapText="1"/>
    </xf>
    <xf numFmtId="0" fontId="0" fillId="22" borderId="20" xfId="0" applyFill="1" applyBorder="1" applyAlignment="1">
      <alignment horizontal="center" vertical="center"/>
    </xf>
    <xf numFmtId="0" fontId="0" fillId="22" borderId="0" xfId="0" applyFill="1" applyAlignment="1">
      <alignment horizontal="center"/>
    </xf>
    <xf numFmtId="0" fontId="0" fillId="23" borderId="34" xfId="0" applyFill="1" applyBorder="1" applyAlignment="1" applyProtection="1">
      <alignment horizontal="center" vertical="center"/>
      <protection locked="0"/>
    </xf>
    <xf numFmtId="0" fontId="0" fillId="23" borderId="38" xfId="0" applyFill="1" applyBorder="1" applyAlignment="1" applyProtection="1">
      <alignment horizontal="center" vertical="center"/>
      <protection locked="0"/>
    </xf>
    <xf numFmtId="0" fontId="0" fillId="23" borderId="35" xfId="0" applyFill="1" applyBorder="1" applyAlignment="1" applyProtection="1">
      <alignment horizontal="center" vertical="center"/>
      <protection locked="0"/>
    </xf>
    <xf numFmtId="0" fontId="0" fillId="22" borderId="37" xfId="0" applyFill="1" applyBorder="1" applyAlignment="1" applyProtection="1">
      <alignment horizontal="center" vertical="center"/>
      <protection locked="0"/>
    </xf>
    <xf numFmtId="0" fontId="0" fillId="22" borderId="38" xfId="0" applyFill="1" applyBorder="1" applyAlignment="1" applyProtection="1">
      <alignment horizontal="center" vertical="center"/>
      <protection locked="0"/>
    </xf>
    <xf numFmtId="0" fontId="0" fillId="22" borderId="35" xfId="0" applyFill="1" applyBorder="1" applyAlignment="1" applyProtection="1">
      <alignment horizontal="center" vertical="center"/>
      <protection locked="0"/>
    </xf>
    <xf numFmtId="0" fontId="6" fillId="14" borderId="34" xfId="1" applyFill="1" applyBorder="1" applyAlignment="1" applyProtection="1">
      <alignment horizontal="center" vertical="center"/>
      <protection locked="0"/>
    </xf>
    <xf numFmtId="0" fontId="6" fillId="14" borderId="38" xfId="1" applyFill="1" applyBorder="1" applyAlignment="1" applyProtection="1">
      <alignment horizontal="center" vertical="center"/>
      <protection locked="0"/>
    </xf>
    <xf numFmtId="0" fontId="6" fillId="14" borderId="35" xfId="1" applyFill="1" applyBorder="1" applyAlignment="1" applyProtection="1">
      <alignment horizontal="center" vertical="center"/>
      <protection locked="0"/>
    </xf>
    <xf numFmtId="0" fontId="6" fillId="3" borderId="37" xfId="1" applyBorder="1" applyAlignment="1" applyProtection="1">
      <alignment horizontal="center" vertical="center"/>
      <protection locked="0"/>
    </xf>
    <xf numFmtId="0" fontId="6" fillId="3" borderId="38" xfId="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0" fillId="15" borderId="38"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16" borderId="34" xfId="0" applyFill="1" applyBorder="1" applyAlignment="1" applyProtection="1">
      <alignment horizontal="center" vertical="center"/>
      <protection locked="0"/>
    </xf>
    <xf numFmtId="0" fontId="0" fillId="16" borderId="38" xfId="0" applyFill="1" applyBorder="1" applyAlignment="1" applyProtection="1">
      <alignment horizontal="center" vertical="center"/>
      <protection locked="0"/>
    </xf>
    <xf numFmtId="0" fontId="0" fillId="16" borderId="35"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17" borderId="34" xfId="0" applyFill="1" applyBorder="1" applyAlignment="1" applyProtection="1">
      <alignment horizontal="center" vertical="center"/>
      <protection locked="0"/>
    </xf>
    <xf numFmtId="0" fontId="0" fillId="17" borderId="38" xfId="0" applyFill="1" applyBorder="1" applyAlignment="1" applyProtection="1">
      <alignment horizontal="center" vertical="center"/>
      <protection locked="0"/>
    </xf>
    <xf numFmtId="0" fontId="0" fillId="17" borderId="35"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11" borderId="38" xfId="0" applyFill="1" applyBorder="1" applyAlignment="1" applyProtection="1">
      <alignment horizontal="center" vertical="center"/>
      <protection locked="0"/>
    </xf>
    <xf numFmtId="0" fontId="0" fillId="11" borderId="35" xfId="0" applyFill="1" applyBorder="1" applyAlignment="1" applyProtection="1">
      <alignment horizontal="center" vertical="center"/>
      <protection locked="0"/>
    </xf>
    <xf numFmtId="0" fontId="0" fillId="22" borderId="120" xfId="0" applyFill="1" applyBorder="1" applyAlignment="1" applyProtection="1">
      <alignment horizontal="center" vertical="center"/>
      <protection locked="0"/>
    </xf>
    <xf numFmtId="0" fontId="0" fillId="22" borderId="53" xfId="0" applyFill="1" applyBorder="1" applyAlignment="1" applyProtection="1">
      <alignment horizontal="center" vertical="center"/>
      <protection locked="0"/>
    </xf>
    <xf numFmtId="0" fontId="0" fillId="22" borderId="57" xfId="0" applyFill="1" applyBorder="1" applyAlignment="1" applyProtection="1">
      <alignment horizontal="center" vertical="center"/>
      <protection locked="0"/>
    </xf>
    <xf numFmtId="0" fontId="0" fillId="22" borderId="12" xfId="0" applyFill="1" applyBorder="1" applyAlignment="1" applyProtection="1">
      <alignment horizontal="center" vertical="center"/>
      <protection locked="0"/>
    </xf>
    <xf numFmtId="0" fontId="0" fillId="22" borderId="52" xfId="0" applyFill="1" applyBorder="1" applyAlignment="1" applyProtection="1">
      <alignment horizontal="center" vertical="center"/>
      <protection locked="0"/>
    </xf>
    <xf numFmtId="0" fontId="7" fillId="20" borderId="102"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protection locked="0"/>
    </xf>
    <xf numFmtId="0" fontId="10" fillId="6" borderId="61" xfId="0" applyFont="1" applyFill="1" applyBorder="1" applyAlignment="1" applyProtection="1">
      <alignment horizontal="center" vertical="center"/>
      <protection locked="0"/>
    </xf>
    <xf numFmtId="0" fontId="0" fillId="22" borderId="4" xfId="0" applyFill="1" applyBorder="1" applyAlignment="1" applyProtection="1">
      <alignment horizontal="center" vertical="center"/>
      <protection locked="0"/>
    </xf>
    <xf numFmtId="0" fontId="0" fillId="22" borderId="2" xfId="0" applyFill="1" applyBorder="1" applyAlignment="1" applyProtection="1">
      <alignment horizontal="center" vertical="center"/>
      <protection locked="0"/>
    </xf>
    <xf numFmtId="0" fontId="0" fillId="22" borderId="3" xfId="0" applyFill="1" applyBorder="1" applyAlignment="1" applyProtection="1">
      <alignment horizontal="center" vertical="center"/>
      <protection locked="0"/>
    </xf>
    <xf numFmtId="0" fontId="0" fillId="22" borderId="33" xfId="0" applyFill="1" applyBorder="1" applyAlignment="1" applyProtection="1">
      <alignment horizontal="center" vertical="center"/>
      <protection locked="0"/>
    </xf>
    <xf numFmtId="0" fontId="0" fillId="22" borderId="11" xfId="0" applyFill="1" applyBorder="1" applyAlignment="1" applyProtection="1">
      <alignment horizontal="center" vertical="center"/>
      <protection locked="0"/>
    </xf>
    <xf numFmtId="0" fontId="0" fillId="22" borderId="9" xfId="0" applyFill="1" applyBorder="1" applyAlignment="1" applyProtection="1">
      <alignment horizontal="center" vertical="center"/>
      <protection locked="0"/>
    </xf>
    <xf numFmtId="0" fontId="0" fillId="22" borderId="10" xfId="0" applyFill="1" applyBorder="1" applyAlignment="1" applyProtection="1">
      <alignment horizontal="center" vertical="center"/>
      <protection locked="0"/>
    </xf>
    <xf numFmtId="0" fontId="0" fillId="22" borderId="5" xfId="0" applyFill="1" applyBorder="1" applyAlignment="1" applyProtection="1">
      <alignment horizontal="center" vertical="center"/>
      <protection locked="0"/>
    </xf>
    <xf numFmtId="0" fontId="0" fillId="22" borderId="6" xfId="0" applyFill="1" applyBorder="1" applyAlignment="1" applyProtection="1">
      <alignment horizontal="center" vertical="center"/>
      <protection locked="0"/>
    </xf>
    <xf numFmtId="0" fontId="0" fillId="22" borderId="7" xfId="0" applyFill="1" applyBorder="1" applyAlignment="1" applyProtection="1">
      <alignment horizontal="center" vertical="center"/>
      <protection locked="0"/>
    </xf>
    <xf numFmtId="0" fontId="0" fillId="22" borderId="103" xfId="0" applyFill="1" applyBorder="1" applyAlignment="1" applyProtection="1">
      <alignment horizontal="center" vertical="center"/>
      <protection locked="0"/>
    </xf>
    <xf numFmtId="0" fontId="0" fillId="22" borderId="104" xfId="0" applyFill="1" applyBorder="1" applyAlignment="1" applyProtection="1">
      <alignment horizontal="center" vertical="center"/>
      <protection locked="0"/>
    </xf>
    <xf numFmtId="0" fontId="0" fillId="22" borderId="105" xfId="0" applyFill="1" applyBorder="1" applyAlignment="1" applyProtection="1">
      <alignment horizontal="center" vertical="center"/>
      <protection locked="0"/>
    </xf>
    <xf numFmtId="0" fontId="7" fillId="20" borderId="106" xfId="0" applyFont="1" applyFill="1" applyBorder="1" applyAlignment="1" applyProtection="1">
      <alignment horizontal="center" vertical="center"/>
      <protection locked="0"/>
    </xf>
    <xf numFmtId="0" fontId="8" fillId="4" borderId="121" xfId="0" applyFont="1" applyFill="1" applyBorder="1" applyAlignment="1" applyProtection="1">
      <alignment horizontal="center" vertical="center"/>
      <protection locked="0"/>
    </xf>
    <xf numFmtId="0" fontId="9" fillId="5" borderId="122" xfId="0" applyFont="1" applyFill="1" applyBorder="1" applyAlignment="1" applyProtection="1">
      <alignment horizontal="center" vertical="center"/>
      <protection locked="0"/>
    </xf>
    <xf numFmtId="0" fontId="10" fillId="6" borderId="87" xfId="0" applyFont="1" applyFill="1" applyBorder="1" applyAlignment="1" applyProtection="1">
      <alignment horizontal="center" vertical="center"/>
      <protection locked="0"/>
    </xf>
    <xf numFmtId="0" fontId="0" fillId="22" borderId="34" xfId="0" applyFill="1" applyBorder="1" applyAlignment="1" applyProtection="1">
      <alignment horizontal="center" vertical="center"/>
      <protection locked="0"/>
    </xf>
    <xf numFmtId="0" fontId="6" fillId="13" borderId="34" xfId="1" applyFill="1" applyBorder="1" applyAlignment="1" applyProtection="1">
      <alignment horizontal="center" vertical="center"/>
      <protection locked="0"/>
    </xf>
    <xf numFmtId="0" fontId="6" fillId="13" borderId="35" xfId="1"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11" borderId="34" xfId="0" applyFill="1" applyBorder="1" applyAlignment="1" applyProtection="1">
      <alignment horizontal="center" vertical="center"/>
      <protection locked="0"/>
    </xf>
    <xf numFmtId="0" fontId="12" fillId="22" borderId="12" xfId="0" applyNumberFormat="1" applyFont="1" applyFill="1" applyBorder="1" applyAlignment="1" applyProtection="1">
      <alignment horizontal="center" vertical="center" wrapText="1"/>
      <protection locked="0"/>
    </xf>
    <xf numFmtId="0" fontId="0" fillId="22" borderId="8" xfId="0" applyFill="1" applyBorder="1" applyAlignment="1" applyProtection="1">
      <alignment horizontal="center" vertical="center"/>
      <protection locked="0"/>
    </xf>
    <xf numFmtId="0" fontId="0" fillId="22" borderId="24" xfId="0" applyFill="1" applyBorder="1" applyAlignment="1" applyProtection="1">
      <alignment horizontal="center" vertical="center"/>
      <protection locked="0"/>
    </xf>
    <xf numFmtId="0" fontId="0" fillId="22" borderId="25" xfId="0" applyFill="1" applyBorder="1" applyAlignment="1" applyProtection="1">
      <alignment horizontal="center" vertical="center"/>
      <protection locked="0"/>
    </xf>
    <xf numFmtId="0" fontId="0" fillId="22" borderId="26" xfId="0" applyFill="1" applyBorder="1" applyAlignment="1" applyProtection="1">
      <alignment horizontal="center" vertical="center"/>
      <protection locked="0"/>
    </xf>
    <xf numFmtId="0" fontId="6" fillId="3" borderId="70" xfId="1" applyBorder="1" applyAlignment="1" applyProtection="1">
      <alignment horizontal="center" vertical="center"/>
      <protection locked="0"/>
    </xf>
    <xf numFmtId="0" fontId="6" fillId="3" borderId="71" xfId="1" applyBorder="1" applyAlignment="1" applyProtection="1">
      <alignment horizontal="center" vertical="center"/>
      <protection locked="0"/>
    </xf>
    <xf numFmtId="0" fontId="6" fillId="3" borderId="78" xfId="1" applyBorder="1" applyAlignment="1" applyProtection="1">
      <alignment horizontal="center" vertical="center"/>
      <protection locked="0"/>
    </xf>
    <xf numFmtId="0" fontId="8" fillId="8" borderId="72" xfId="0" applyFont="1" applyFill="1" applyBorder="1" applyAlignment="1" applyProtection="1">
      <alignment horizontal="center" vertical="center"/>
      <protection locked="0"/>
    </xf>
    <xf numFmtId="0" fontId="8" fillId="8" borderId="73" xfId="0" applyFont="1" applyFill="1" applyBorder="1" applyAlignment="1" applyProtection="1">
      <alignment horizontal="center" vertical="center"/>
      <protection locked="0"/>
    </xf>
    <xf numFmtId="0" fontId="8" fillId="8" borderId="79" xfId="0" applyFont="1" applyFill="1" applyBorder="1" applyAlignment="1" applyProtection="1">
      <alignment horizontal="center" vertical="center"/>
      <protection locked="0"/>
    </xf>
    <xf numFmtId="0" fontId="11" fillId="10" borderId="74" xfId="0" applyFont="1" applyFill="1" applyBorder="1" applyAlignment="1" applyProtection="1">
      <alignment horizontal="center" vertical="center"/>
      <protection locked="0"/>
    </xf>
    <xf numFmtId="0" fontId="11" fillId="10" borderId="75" xfId="0" applyFont="1" applyFill="1" applyBorder="1" applyAlignment="1" applyProtection="1">
      <alignment horizontal="center" vertical="center"/>
      <protection locked="0"/>
    </xf>
    <xf numFmtId="0" fontId="11" fillId="10" borderId="80" xfId="0" applyFont="1" applyFill="1" applyBorder="1" applyAlignment="1" applyProtection="1">
      <alignment horizontal="center" vertical="center"/>
      <protection locked="0"/>
    </xf>
    <xf numFmtId="0" fontId="10" fillId="12" borderId="76" xfId="0" applyFont="1" applyFill="1" applyBorder="1" applyAlignment="1" applyProtection="1">
      <alignment horizontal="center" vertical="center"/>
      <protection locked="0"/>
    </xf>
    <xf numFmtId="0" fontId="10" fillId="12" borderId="77" xfId="0" applyFont="1" applyFill="1" applyBorder="1" applyAlignment="1" applyProtection="1">
      <alignment horizontal="center" vertical="center"/>
      <protection locked="0"/>
    </xf>
    <xf numFmtId="0" fontId="10" fillId="12" borderId="81" xfId="0" applyFont="1" applyFill="1" applyBorder="1" applyAlignment="1" applyProtection="1">
      <alignment horizontal="center" vertical="center"/>
      <protection locked="0"/>
    </xf>
    <xf numFmtId="0" fontId="10" fillId="12" borderId="143" xfId="0" applyFont="1" applyFill="1" applyBorder="1" applyAlignment="1" applyProtection="1">
      <alignment horizontal="center" vertical="center"/>
      <protection locked="0"/>
    </xf>
    <xf numFmtId="0" fontId="10" fillId="12" borderId="144" xfId="0" applyFont="1" applyFill="1" applyBorder="1" applyAlignment="1" applyProtection="1">
      <alignment horizontal="center" vertical="center"/>
      <protection locked="0"/>
    </xf>
    <xf numFmtId="0" fontId="10" fillId="12" borderId="145" xfId="0" applyFont="1" applyFill="1" applyBorder="1" applyAlignment="1" applyProtection="1">
      <alignment horizontal="center" vertical="center"/>
      <protection locked="0"/>
    </xf>
    <xf numFmtId="0" fontId="0" fillId="22" borderId="0" xfId="0" applyFill="1" applyAlignment="1" applyProtection="1">
      <alignment horizontal="center" vertical="center"/>
      <protection locked="0"/>
    </xf>
    <xf numFmtId="0" fontId="0" fillId="22" borderId="23" xfId="0" applyFill="1" applyBorder="1" applyAlignment="1" applyProtection="1">
      <alignment horizontal="center" vertical="center"/>
      <protection hidden="1"/>
    </xf>
    <xf numFmtId="0" fontId="6" fillId="3" borderId="66" xfId="1" applyBorder="1" applyAlignment="1" applyProtection="1">
      <alignment horizontal="center" vertical="center"/>
      <protection hidden="1"/>
    </xf>
    <xf numFmtId="0" fontId="8" fillId="4" borderId="68" xfId="0" applyFont="1" applyFill="1" applyBorder="1" applyAlignment="1" applyProtection="1">
      <alignment horizontal="center" vertical="center"/>
      <protection hidden="1"/>
    </xf>
    <xf numFmtId="0" fontId="11" fillId="5" borderId="69" xfId="0" applyFont="1" applyFill="1" applyBorder="1" applyAlignment="1" applyProtection="1">
      <alignment horizontal="center" vertical="center"/>
      <protection hidden="1"/>
    </xf>
    <xf numFmtId="0" fontId="10" fillId="11" borderId="67" xfId="0" applyFont="1" applyFill="1" applyBorder="1" applyAlignment="1" applyProtection="1">
      <alignment horizontal="center" vertical="center"/>
      <protection hidden="1"/>
    </xf>
    <xf numFmtId="0" fontId="0" fillId="22" borderId="83" xfId="0" applyFill="1" applyBorder="1" applyAlignment="1" applyProtection="1">
      <alignment horizontal="center" vertical="center"/>
      <protection hidden="1"/>
    </xf>
    <xf numFmtId="0" fontId="6" fillId="3" borderId="82" xfId="1" applyBorder="1" applyAlignment="1" applyProtection="1">
      <alignment horizontal="center" vertical="center"/>
      <protection hidden="1"/>
    </xf>
    <xf numFmtId="0" fontId="8" fillId="8" borderId="64" xfId="0" applyFont="1" applyFill="1" applyBorder="1" applyAlignment="1" applyProtection="1">
      <alignment horizontal="center" vertical="center"/>
      <protection hidden="1"/>
    </xf>
    <xf numFmtId="0" fontId="11" fillId="10" borderId="65" xfId="0" applyFont="1" applyFill="1" applyBorder="1" applyAlignment="1" applyProtection="1">
      <alignment horizontal="center" vertical="center"/>
      <protection hidden="1"/>
    </xf>
    <xf numFmtId="0" fontId="10" fillId="12" borderId="63" xfId="0" applyFont="1" applyFill="1" applyBorder="1" applyAlignment="1" applyProtection="1">
      <alignment horizontal="center" vertical="center"/>
      <protection hidden="1"/>
    </xf>
    <xf numFmtId="0" fontId="10" fillId="12" borderId="142" xfId="0" applyFont="1" applyFill="1" applyBorder="1" applyAlignment="1" applyProtection="1">
      <alignment horizontal="center" vertical="center"/>
      <protection hidden="1"/>
    </xf>
    <xf numFmtId="0" fontId="8" fillId="4" borderId="147" xfId="0" applyFont="1" applyFill="1" applyBorder="1" applyAlignment="1" applyProtection="1">
      <alignment horizontal="center" vertical="center"/>
      <protection locked="0"/>
    </xf>
    <xf numFmtId="0" fontId="5" fillId="2" borderId="21" xfId="2"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20" borderId="110" xfId="0" applyFill="1" applyBorder="1" applyAlignment="1" applyProtection="1">
      <alignment horizontal="center" vertical="center"/>
      <protection hidden="1"/>
    </xf>
    <xf numFmtId="0" fontId="0" fillId="8" borderId="62" xfId="0" applyFill="1" applyBorder="1" applyAlignment="1" applyProtection="1">
      <alignment horizontal="center" vertical="center"/>
      <protection hidden="1"/>
    </xf>
    <xf numFmtId="0" fontId="26" fillId="21" borderId="111" xfId="0" applyFont="1" applyFill="1" applyBorder="1" applyAlignment="1" applyProtection="1">
      <alignment horizontal="center" vertical="center"/>
      <protection hidden="1"/>
    </xf>
    <xf numFmtId="0" fontId="0" fillId="9" borderId="63" xfId="0" applyFill="1" applyBorder="1" applyAlignment="1" applyProtection="1">
      <alignment horizontal="center" vertical="center"/>
      <protection hidden="1"/>
    </xf>
    <xf numFmtId="0" fontId="0" fillId="0" borderId="99" xfId="0" applyFill="1" applyBorder="1" applyAlignment="1" applyProtection="1">
      <alignment horizontal="center" vertical="center"/>
      <protection hidden="1"/>
    </xf>
    <xf numFmtId="0" fontId="0" fillId="20" borderId="112" xfId="0" applyFill="1" applyBorder="1" applyAlignment="1" applyProtection="1">
      <alignment horizontal="center" vertical="center"/>
      <protection hidden="1"/>
    </xf>
    <xf numFmtId="0" fontId="0" fillId="8" borderId="100" xfId="0" applyFill="1" applyBorder="1" applyAlignment="1" applyProtection="1">
      <alignment horizontal="center" vertical="center"/>
      <protection hidden="1"/>
    </xf>
    <xf numFmtId="0" fontId="26" fillId="21" borderId="113" xfId="0" applyFont="1" applyFill="1" applyBorder="1" applyAlignment="1" applyProtection="1">
      <alignment horizontal="center" vertical="center"/>
      <protection hidden="1"/>
    </xf>
    <xf numFmtId="0" fontId="0" fillId="9" borderId="101" xfId="0" applyFill="1" applyBorder="1" applyAlignment="1" applyProtection="1">
      <alignment horizontal="center" vertical="center"/>
      <protection hidden="1"/>
    </xf>
    <xf numFmtId="0" fontId="7" fillId="20" borderId="146" xfId="0" applyFont="1" applyFill="1" applyBorder="1" applyAlignment="1" applyProtection="1">
      <alignment horizontal="center" vertical="center"/>
      <protection locked="0"/>
    </xf>
    <xf numFmtId="0" fontId="0" fillId="22" borderId="0" xfId="0" applyNumberFormat="1" applyFill="1" applyAlignment="1">
      <alignment horizontal="center" vertical="center"/>
    </xf>
    <xf numFmtId="0" fontId="12" fillId="22" borderId="0" xfId="0" applyFont="1" applyFill="1" applyBorder="1" applyAlignment="1">
      <alignment vertical="center"/>
    </xf>
    <xf numFmtId="0" fontId="14" fillId="22" borderId="0" xfId="0" applyFont="1" applyFill="1" applyBorder="1" applyAlignment="1">
      <alignment vertical="center" textRotation="90" wrapText="1"/>
    </xf>
    <xf numFmtId="0" fontId="14" fillId="22" borderId="0" xfId="0" applyFont="1" applyFill="1" applyBorder="1" applyAlignment="1">
      <alignment vertical="center" textRotation="90"/>
    </xf>
    <xf numFmtId="0" fontId="0" fillId="22" borderId="32" xfId="0" applyFill="1" applyBorder="1" applyAlignment="1">
      <alignment vertical="center"/>
    </xf>
    <xf numFmtId="0" fontId="0" fillId="22" borderId="33" xfId="0" applyNumberFormat="1" applyFill="1" applyBorder="1" applyAlignment="1">
      <alignment horizontal="center" vertical="center"/>
    </xf>
    <xf numFmtId="0" fontId="0" fillId="22" borderId="107" xfId="0" applyNumberFormat="1" applyFill="1" applyBorder="1" applyAlignment="1" applyProtection="1">
      <alignment horizontal="center" vertical="center" wrapText="1"/>
      <protection locked="0"/>
    </xf>
    <xf numFmtId="0" fontId="0" fillId="22" borderId="108" xfId="0" applyNumberFormat="1" applyFill="1" applyBorder="1" applyAlignment="1" applyProtection="1">
      <alignment horizontal="center" vertical="center" wrapText="1"/>
      <protection locked="0"/>
    </xf>
    <xf numFmtId="0" fontId="0" fillId="22" borderId="109" xfId="0" applyNumberFormat="1" applyFill="1" applyBorder="1" applyAlignment="1" applyProtection="1">
      <alignment horizontal="center" vertical="center" wrapText="1"/>
      <protection hidden="1"/>
    </xf>
    <xf numFmtId="0" fontId="0" fillId="22" borderId="108" xfId="0" applyNumberFormat="1" applyFill="1" applyBorder="1" applyAlignment="1" applyProtection="1">
      <alignment horizontal="center" vertical="center" wrapText="1"/>
      <protection hidden="1"/>
    </xf>
    <xf numFmtId="0" fontId="0" fillId="22" borderId="8" xfId="0" applyFill="1" applyBorder="1" applyAlignment="1" applyProtection="1">
      <alignment horizontal="center" vertical="center" wrapText="1"/>
      <protection locked="0"/>
    </xf>
    <xf numFmtId="0" fontId="0" fillId="22" borderId="9" xfId="0" applyFill="1" applyBorder="1" applyAlignment="1" applyProtection="1">
      <alignment horizontal="center" vertical="center" wrapText="1"/>
      <protection locked="0"/>
    </xf>
    <xf numFmtId="0" fontId="0" fillId="22" borderId="39" xfId="0" applyNumberFormat="1" applyFill="1" applyBorder="1" applyAlignment="1" applyProtection="1">
      <alignment horizontal="center" vertical="center" wrapText="1"/>
      <protection locked="0"/>
    </xf>
    <xf numFmtId="0" fontId="0" fillId="22" borderId="41" xfId="0" applyNumberFormat="1" applyFill="1" applyBorder="1" applyAlignment="1" applyProtection="1">
      <alignment horizontal="center" vertical="center" wrapText="1"/>
      <protection locked="0"/>
    </xf>
    <xf numFmtId="0" fontId="0" fillId="22" borderId="28" xfId="0" applyNumberFormat="1" applyFill="1" applyBorder="1" applyAlignment="1" applyProtection="1">
      <alignment horizontal="center" vertical="center" wrapText="1"/>
      <protection hidden="1"/>
    </xf>
    <xf numFmtId="0" fontId="0" fillId="22" borderId="30" xfId="0" applyNumberFormat="1" applyFill="1" applyBorder="1" applyAlignment="1" applyProtection="1">
      <alignment horizontal="center" vertical="center" wrapText="1"/>
      <protection hidden="1"/>
    </xf>
    <xf numFmtId="0" fontId="0" fillId="22" borderId="28" xfId="0" applyNumberFormat="1" applyFill="1" applyBorder="1" applyAlignment="1">
      <alignment horizontal="center" vertical="center" wrapText="1"/>
    </xf>
    <xf numFmtId="0" fontId="0" fillId="22" borderId="4" xfId="0" applyFill="1" applyBorder="1" applyAlignment="1" applyProtection="1">
      <alignment horizontal="center" vertical="center" wrapText="1"/>
      <protection locked="0"/>
    </xf>
    <xf numFmtId="0" fontId="0" fillId="22" borderId="2" xfId="0" applyFill="1" applyBorder="1" applyAlignment="1" applyProtection="1">
      <alignment horizontal="center" vertical="center" wrapText="1"/>
      <protection locked="0"/>
    </xf>
    <xf numFmtId="0" fontId="0" fillId="22" borderId="5" xfId="0" applyFill="1" applyBorder="1" applyAlignment="1" applyProtection="1">
      <alignment horizontal="center" vertical="center" wrapText="1"/>
      <protection locked="0"/>
    </xf>
    <xf numFmtId="0" fontId="0" fillId="22" borderId="6" xfId="0" applyFill="1" applyBorder="1" applyAlignment="1" applyProtection="1">
      <alignment horizontal="center" vertical="center" wrapText="1"/>
      <protection locked="0"/>
    </xf>
    <xf numFmtId="0" fontId="0" fillId="22" borderId="39" xfId="0" applyNumberFormat="1" applyFill="1" applyBorder="1" applyAlignment="1" applyProtection="1">
      <alignment horizontal="center" vertical="center" wrapText="1"/>
      <protection hidden="1"/>
    </xf>
    <xf numFmtId="0" fontId="0" fillId="22" borderId="41" xfId="0" applyNumberFormat="1" applyFill="1" applyBorder="1" applyAlignment="1" applyProtection="1">
      <alignment horizontal="center" vertical="center" wrapText="1"/>
      <protection hidden="1"/>
    </xf>
    <xf numFmtId="0" fontId="0" fillId="22" borderId="39" xfId="0" applyNumberFormat="1" applyFill="1" applyBorder="1" applyAlignment="1">
      <alignment horizontal="center" vertical="center" wrapText="1"/>
    </xf>
    <xf numFmtId="0" fontId="0" fillId="22" borderId="0" xfId="0" applyNumberFormat="1" applyFill="1" applyAlignment="1">
      <alignment vertical="center"/>
    </xf>
    <xf numFmtId="0" fontId="0" fillId="22" borderId="0" xfId="0" applyFill="1" applyBorder="1" applyAlignment="1">
      <alignment horizontal="center" vertical="center"/>
    </xf>
    <xf numFmtId="0" fontId="14" fillId="22" borderId="22" xfId="0" applyNumberFormat="1" applyFont="1" applyFill="1" applyBorder="1" applyAlignment="1">
      <alignment horizontal="center" vertical="center"/>
    </xf>
    <xf numFmtId="0" fontId="0" fillId="22" borderId="149" xfId="0" applyNumberFormat="1" applyFill="1" applyBorder="1" applyAlignment="1">
      <alignment horizontal="center" vertical="center" textRotation="90" shrinkToFit="1" readingOrder="2"/>
    </xf>
    <xf numFmtId="0" fontId="0" fillId="7" borderId="27" xfId="0" applyNumberFormat="1" applyFill="1" applyBorder="1" applyAlignment="1">
      <alignment horizontal="center" vertical="center" textRotation="90"/>
    </xf>
    <xf numFmtId="0" fontId="0" fillId="7" borderId="27" xfId="0" applyNumberFormat="1" applyFill="1" applyBorder="1" applyAlignment="1">
      <alignment horizontal="center" vertical="center" textRotation="90" wrapText="1"/>
    </xf>
    <xf numFmtId="0" fontId="0" fillId="24" borderId="150" xfId="0" applyNumberFormat="1" applyFill="1" applyBorder="1" applyAlignment="1">
      <alignment horizontal="center" vertical="center"/>
    </xf>
    <xf numFmtId="0" fontId="0" fillId="24" borderId="151" xfId="0" applyNumberFormat="1" applyFill="1" applyBorder="1" applyAlignment="1">
      <alignment horizontal="center" vertical="center"/>
    </xf>
    <xf numFmtId="0" fontId="0" fillId="24" borderId="152" xfId="0" applyNumberFormat="1" applyFill="1" applyBorder="1" applyAlignment="1">
      <alignment horizontal="center" vertical="center"/>
    </xf>
    <xf numFmtId="0" fontId="12" fillId="7" borderId="12" xfId="0" applyNumberFormat="1" applyFont="1" applyFill="1" applyBorder="1" applyAlignment="1">
      <alignment horizontal="left" vertical="center"/>
    </xf>
    <xf numFmtId="0" fontId="0" fillId="22" borderId="0" xfId="0" applyFill="1" applyAlignment="1">
      <alignment horizontal="center" vertical="center"/>
    </xf>
    <xf numFmtId="0" fontId="0" fillId="22" borderId="0" xfId="0" applyFill="1" applyBorder="1" applyAlignment="1">
      <alignment horizontal="center" vertical="center"/>
    </xf>
    <xf numFmtId="0" fontId="0" fillId="22" borderId="12" xfId="0" applyFill="1" applyBorder="1" applyAlignment="1">
      <alignment horizontal="center" vertical="center"/>
    </xf>
    <xf numFmtId="0" fontId="0" fillId="22" borderId="153" xfId="0" applyFill="1" applyBorder="1" applyAlignment="1">
      <alignment horizontal="center" vertical="center"/>
    </xf>
    <xf numFmtId="0" fontId="0" fillId="22" borderId="154" xfId="0" applyFill="1" applyBorder="1" applyAlignment="1">
      <alignment horizontal="center" vertical="center"/>
    </xf>
    <xf numFmtId="0" fontId="0" fillId="22" borderId="155" xfId="0" applyFill="1" applyBorder="1" applyAlignment="1">
      <alignment horizontal="center" vertical="center"/>
    </xf>
    <xf numFmtId="0" fontId="0" fillId="22" borderId="0" xfId="0" applyFill="1" applyAlignment="1">
      <alignment horizontal="center" vertical="center"/>
    </xf>
    <xf numFmtId="0" fontId="0" fillId="22"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textRotation="90" wrapText="1"/>
    </xf>
    <xf numFmtId="0" fontId="0" fillId="0" borderId="1" xfId="0"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2" fillId="22" borderId="21" xfId="0" applyFont="1" applyFill="1" applyBorder="1" applyAlignment="1">
      <alignment horizontal="center" vertical="center"/>
    </xf>
    <xf numFmtId="0" fontId="12" fillId="22" borderId="139" xfId="0" applyFont="1" applyFill="1" applyBorder="1" applyAlignment="1">
      <alignment horizontal="center" vertical="center"/>
    </xf>
    <xf numFmtId="0" fontId="17" fillId="0" borderId="1" xfId="0" applyFont="1" applyFill="1" applyBorder="1" applyAlignment="1">
      <alignment horizontal="center" vertical="center"/>
    </xf>
    <xf numFmtId="0" fontId="0" fillId="22" borderId="0" xfId="0" applyFill="1" applyAlignment="1">
      <alignment horizontal="center" vertical="center"/>
    </xf>
    <xf numFmtId="0" fontId="0" fillId="22" borderId="0" xfId="0" applyFill="1" applyBorder="1" applyAlignment="1">
      <alignment horizontal="center" vertical="center"/>
    </xf>
    <xf numFmtId="0" fontId="0" fillId="22" borderId="0" xfId="0" applyFill="1" applyAlignment="1">
      <alignment horizontal="center" wrapText="1"/>
    </xf>
    <xf numFmtId="0" fontId="0" fillId="22" borderId="153" xfId="0" applyNumberFormat="1" applyFill="1" applyBorder="1" applyAlignment="1">
      <alignment horizontal="center" vertical="center"/>
    </xf>
    <xf numFmtId="0" fontId="0" fillId="22" borderId="154" xfId="0" applyNumberFormat="1" applyFill="1" applyBorder="1" applyAlignment="1">
      <alignment horizontal="center" vertical="center"/>
    </xf>
    <xf numFmtId="0" fontId="0" fillId="22" borderId="155" xfId="0" applyNumberFormat="1" applyFill="1" applyBorder="1" applyAlignment="1">
      <alignment horizontal="center" vertical="center"/>
    </xf>
    <xf numFmtId="0" fontId="0" fillId="22" borderId="0" xfId="0" applyFill="1" applyAlignment="1">
      <alignment horizontal="center" vertical="center"/>
    </xf>
    <xf numFmtId="0" fontId="0" fillId="22" borderId="0" xfId="0" applyFill="1" applyBorder="1" applyAlignment="1">
      <alignment horizontal="center" vertical="center"/>
    </xf>
    <xf numFmtId="0" fontId="0" fillId="7" borderId="22" xfId="0" applyNumberFormat="1" applyFill="1" applyBorder="1" applyAlignment="1">
      <alignment horizontal="center" vertical="center" textRotation="45"/>
    </xf>
    <xf numFmtId="0" fontId="0" fillId="7" borderId="42" xfId="0" applyNumberFormat="1" applyFill="1" applyBorder="1" applyAlignment="1">
      <alignment horizontal="center" vertical="center" textRotation="45"/>
    </xf>
    <xf numFmtId="0" fontId="0" fillId="7" borderId="31" xfId="0" applyNumberFormat="1" applyFill="1" applyBorder="1" applyAlignment="1">
      <alignment horizontal="center" vertical="center" textRotation="45"/>
    </xf>
    <xf numFmtId="0" fontId="0" fillId="7" borderId="22" xfId="0" applyNumberFormat="1" applyFill="1" applyBorder="1" applyAlignment="1">
      <alignment horizontal="center" vertical="center" textRotation="45" wrapText="1"/>
    </xf>
    <xf numFmtId="0" fontId="0" fillId="7" borderId="42" xfId="0" applyNumberFormat="1" applyFill="1" applyBorder="1" applyAlignment="1">
      <alignment horizontal="center" vertical="center" textRotation="45" wrapText="1"/>
    </xf>
    <xf numFmtId="0" fontId="0" fillId="7" borderId="31" xfId="0" applyNumberFormat="1" applyFill="1" applyBorder="1" applyAlignment="1">
      <alignment horizontal="center" vertical="center" textRotation="45" wrapText="1"/>
    </xf>
    <xf numFmtId="0" fontId="0" fillId="7" borderId="22" xfId="0" applyNumberFormat="1" applyFill="1" applyBorder="1" applyAlignment="1">
      <alignment horizontal="center" vertical="center" textRotation="45" shrinkToFit="1"/>
    </xf>
    <xf numFmtId="0" fontId="0" fillId="7" borderId="22" xfId="0" applyNumberFormat="1" applyFill="1" applyBorder="1" applyAlignment="1">
      <alignment horizontal="center" vertical="center" textRotation="45" readingOrder="1"/>
    </xf>
    <xf numFmtId="0" fontId="0" fillId="7" borderId="22" xfId="0" applyNumberFormat="1" applyFill="1" applyBorder="1" applyAlignment="1">
      <alignment horizontal="center" vertical="center" textRotation="45" wrapText="1" shrinkToFit="1" readingOrder="1"/>
    </xf>
    <xf numFmtId="0" fontId="0" fillId="7" borderId="42" xfId="0" applyNumberFormat="1" applyFill="1" applyBorder="1" applyAlignment="1">
      <alignment horizontal="center" vertical="center" textRotation="45" wrapText="1" shrinkToFit="1" readingOrder="1"/>
    </xf>
    <xf numFmtId="0" fontId="0" fillId="7" borderId="31" xfId="0" applyNumberFormat="1" applyFill="1" applyBorder="1" applyAlignment="1">
      <alignment horizontal="center" vertical="center" textRotation="45" wrapText="1" shrinkToFit="1" readingOrder="1"/>
    </xf>
    <xf numFmtId="0" fontId="0" fillId="7" borderId="42" xfId="0" applyNumberFormat="1" applyFill="1" applyBorder="1" applyAlignment="1">
      <alignment horizontal="center" vertical="center" textRotation="45" readingOrder="1"/>
    </xf>
    <xf numFmtId="0" fontId="0" fillId="7" borderId="31" xfId="0" applyNumberFormat="1" applyFill="1" applyBorder="1" applyAlignment="1">
      <alignment horizontal="center" vertical="center" textRotation="45" readingOrder="1"/>
    </xf>
    <xf numFmtId="0" fontId="0" fillId="22" borderId="46" xfId="0" applyFill="1" applyBorder="1" applyAlignment="1">
      <alignment horizontal="center" vertical="center" wrapText="1"/>
    </xf>
    <xf numFmtId="0" fontId="0" fillId="22" borderId="47" xfId="0" applyFill="1" applyBorder="1" applyAlignment="1">
      <alignment horizontal="center" vertical="center" wrapText="1"/>
    </xf>
    <xf numFmtId="0" fontId="0" fillId="22" borderId="48" xfId="0" applyFill="1" applyBorder="1" applyAlignment="1">
      <alignment horizontal="center" vertical="center" wrapText="1"/>
    </xf>
    <xf numFmtId="0" fontId="0" fillId="22" borderId="49" xfId="0" applyFill="1" applyBorder="1" applyAlignment="1">
      <alignment horizontal="center" vertical="center" wrapText="1"/>
    </xf>
    <xf numFmtId="0" fontId="0" fillId="22" borderId="32" xfId="0" applyFill="1" applyBorder="1" applyAlignment="1">
      <alignment horizontal="center" vertical="center" wrapText="1"/>
    </xf>
    <xf numFmtId="0" fontId="0" fillId="22" borderId="50" xfId="0" applyFill="1" applyBorder="1" applyAlignment="1">
      <alignment horizontal="center" vertical="center" wrapText="1"/>
    </xf>
    <xf numFmtId="0" fontId="0" fillId="22" borderId="22" xfId="0" applyFill="1" applyBorder="1" applyAlignment="1">
      <alignment horizontal="center" vertical="center" wrapText="1"/>
    </xf>
    <xf numFmtId="0" fontId="0" fillId="22" borderId="42" xfId="0" applyFill="1" applyBorder="1" applyAlignment="1">
      <alignment horizontal="center" vertical="center" wrapText="1"/>
    </xf>
    <xf numFmtId="0" fontId="0" fillId="22" borderId="31" xfId="0" applyFill="1" applyBorder="1" applyAlignment="1">
      <alignment horizontal="center" vertical="center" wrapText="1"/>
    </xf>
    <xf numFmtId="0" fontId="0" fillId="22" borderId="0" xfId="0" applyFill="1" applyAlignment="1">
      <alignment horizontal="center" vertical="center"/>
    </xf>
    <xf numFmtId="0" fontId="18" fillId="22" borderId="12" xfId="0" applyFont="1" applyFill="1" applyBorder="1" applyAlignment="1">
      <alignment horizontal="center" vertical="center" textRotation="90" wrapText="1"/>
    </xf>
    <xf numFmtId="0" fontId="18" fillId="22" borderId="27" xfId="0" applyFont="1" applyFill="1" applyBorder="1" applyAlignment="1">
      <alignment horizontal="center" vertical="center" textRotation="90" wrapText="1"/>
    </xf>
    <xf numFmtId="0" fontId="18" fillId="22" borderId="22" xfId="0" applyFont="1" applyFill="1" applyBorder="1" applyAlignment="1">
      <alignment horizontal="center" vertical="center" wrapText="1"/>
    </xf>
    <xf numFmtId="0" fontId="18" fillId="22" borderId="42" xfId="0" applyFont="1" applyFill="1" applyBorder="1" applyAlignment="1">
      <alignment horizontal="center" vertical="center" wrapText="1"/>
    </xf>
    <xf numFmtId="0" fontId="18" fillId="22" borderId="31" xfId="0" applyFont="1" applyFill="1" applyBorder="1" applyAlignment="1">
      <alignment horizontal="center" vertical="center" wrapText="1"/>
    </xf>
    <xf numFmtId="0" fontId="22" fillId="4" borderId="59" xfId="0" applyFont="1" applyFill="1" applyBorder="1" applyAlignment="1">
      <alignment horizontal="center" vertical="center" textRotation="90"/>
    </xf>
    <xf numFmtId="0" fontId="20" fillId="6" borderId="63" xfId="0" applyFont="1" applyFill="1" applyBorder="1" applyAlignment="1">
      <alignment horizontal="center" vertical="center" textRotation="90"/>
    </xf>
    <xf numFmtId="0" fontId="21" fillId="5" borderId="60" xfId="0" applyFont="1" applyFill="1" applyBorder="1" applyAlignment="1">
      <alignment horizontal="center" vertical="center" textRotation="90"/>
    </xf>
    <xf numFmtId="0" fontId="19" fillId="18" borderId="58" xfId="0" applyFont="1" applyFill="1" applyBorder="1" applyAlignment="1">
      <alignment horizontal="center" vertical="center" textRotation="90" wrapText="1"/>
    </xf>
    <xf numFmtId="0" fontId="0" fillId="22" borderId="46" xfId="0" applyFill="1" applyBorder="1" applyAlignment="1">
      <alignment horizontal="center" vertical="center"/>
    </xf>
    <xf numFmtId="0" fontId="0" fillId="22" borderId="51" xfId="0" applyFill="1" applyBorder="1" applyAlignment="1">
      <alignment horizontal="center" vertical="center"/>
    </xf>
    <xf numFmtId="0" fontId="0" fillId="22" borderId="49" xfId="0" applyFill="1" applyBorder="1" applyAlignment="1">
      <alignment horizontal="center" vertical="center"/>
    </xf>
    <xf numFmtId="0" fontId="18" fillId="22" borderId="22" xfId="0" applyFont="1" applyFill="1" applyBorder="1" applyAlignment="1">
      <alignment horizontal="center" vertical="center"/>
    </xf>
    <xf numFmtId="0" fontId="0" fillId="22" borderId="42" xfId="0" applyFill="1" applyBorder="1" applyAlignment="1">
      <alignment horizontal="center" vertical="center"/>
    </xf>
    <xf numFmtId="0" fontId="0" fillId="22" borderId="31" xfId="0" applyFill="1" applyBorder="1" applyAlignment="1">
      <alignment horizontal="center" vertical="center"/>
    </xf>
    <xf numFmtId="0" fontId="23" fillId="10" borderId="98" xfId="0" applyFont="1" applyFill="1" applyBorder="1" applyAlignment="1">
      <alignment horizontal="center" vertical="center" textRotation="90" wrapText="1"/>
    </xf>
    <xf numFmtId="0" fontId="20" fillId="19" borderId="119" xfId="0" applyFont="1" applyFill="1" applyBorder="1" applyAlignment="1">
      <alignment horizontal="center" vertical="center" textRotation="90" wrapText="1"/>
    </xf>
    <xf numFmtId="0" fontId="20" fillId="19" borderId="137" xfId="0" applyFont="1" applyFill="1" applyBorder="1" applyAlignment="1">
      <alignment horizontal="center" vertical="center" textRotation="90" wrapText="1"/>
    </xf>
    <xf numFmtId="0" fontId="20" fillId="19" borderId="138" xfId="0" applyFont="1" applyFill="1" applyBorder="1" applyAlignment="1">
      <alignment horizontal="center" vertical="center" textRotation="90" wrapText="1"/>
    </xf>
    <xf numFmtId="0" fontId="12" fillId="22" borderId="22" xfId="0" applyFont="1" applyFill="1" applyBorder="1" applyAlignment="1">
      <alignment horizontal="center" vertical="center" wrapText="1"/>
    </xf>
    <xf numFmtId="0" fontId="12" fillId="22" borderId="42" xfId="0" applyFont="1" applyFill="1" applyBorder="1" applyAlignment="1">
      <alignment horizontal="center" vertical="center" wrapText="1"/>
    </xf>
    <xf numFmtId="0" fontId="12" fillId="22" borderId="31" xfId="0" applyFont="1" applyFill="1" applyBorder="1" applyAlignment="1">
      <alignment horizontal="center" vertical="center" wrapText="1"/>
    </xf>
    <xf numFmtId="0" fontId="22" fillId="8" borderId="59" xfId="0" applyFont="1" applyFill="1" applyBorder="1" applyAlignment="1">
      <alignment horizontal="center" vertical="center" textRotation="90" wrapText="1"/>
    </xf>
    <xf numFmtId="0" fontId="12" fillId="22" borderId="54" xfId="0" applyFont="1" applyFill="1" applyBorder="1" applyAlignment="1" applyProtection="1">
      <alignment horizontal="center" vertical="center"/>
      <protection locked="0"/>
    </xf>
    <xf numFmtId="0" fontId="12" fillId="22" borderId="2" xfId="0" applyFont="1" applyFill="1" applyBorder="1" applyAlignment="1" applyProtection="1">
      <alignment horizontal="center" vertical="center"/>
      <protection locked="0"/>
    </xf>
    <xf numFmtId="0" fontId="12" fillId="22" borderId="3" xfId="0" applyFont="1" applyFill="1" applyBorder="1" applyAlignment="1" applyProtection="1">
      <alignment horizontal="center" vertical="center"/>
      <protection locked="0"/>
    </xf>
    <xf numFmtId="0" fontId="0" fillId="22" borderId="12" xfId="0" applyFill="1" applyBorder="1" applyAlignment="1">
      <alignment horizontal="center" vertical="center"/>
    </xf>
    <xf numFmtId="0" fontId="12" fillId="22" borderId="52" xfId="0" applyFont="1" applyFill="1" applyBorder="1" applyAlignment="1" applyProtection="1">
      <alignment horizontal="center" vertical="center"/>
      <protection locked="0"/>
    </xf>
    <xf numFmtId="0" fontId="12" fillId="22" borderId="53" xfId="0" applyFont="1" applyFill="1" applyBorder="1" applyAlignment="1" applyProtection="1">
      <alignment horizontal="center" vertical="center"/>
      <protection locked="0"/>
    </xf>
    <xf numFmtId="0" fontId="0" fillId="22" borderId="27" xfId="0" applyFill="1" applyBorder="1" applyAlignment="1">
      <alignment horizontal="center" vertical="center"/>
    </xf>
    <xf numFmtId="0" fontId="0" fillId="22" borderId="55" xfId="0" applyFill="1" applyBorder="1" applyAlignment="1">
      <alignment horizontal="center" vertical="center"/>
    </xf>
    <xf numFmtId="0" fontId="0" fillId="22" borderId="33" xfId="0" applyFill="1" applyBorder="1" applyAlignment="1">
      <alignment horizontal="center" vertical="center"/>
    </xf>
    <xf numFmtId="0" fontId="12" fillId="22" borderId="129" xfId="0" applyFont="1" applyFill="1" applyBorder="1" applyAlignment="1" applyProtection="1">
      <alignment horizontal="center" vertical="center"/>
      <protection locked="0"/>
    </xf>
    <xf numFmtId="0" fontId="12" fillId="22" borderId="130" xfId="0" applyFont="1" applyFill="1" applyBorder="1" applyAlignment="1" applyProtection="1">
      <alignment horizontal="center" vertical="center"/>
      <protection locked="0"/>
    </xf>
    <xf numFmtId="0" fontId="12" fillId="22" borderId="131" xfId="0" applyFont="1" applyFill="1" applyBorder="1" applyAlignment="1" applyProtection="1">
      <alignment horizontal="center" vertical="center"/>
      <protection locked="0"/>
    </xf>
    <xf numFmtId="0" fontId="0" fillId="18" borderId="114" xfId="0" applyFill="1" applyBorder="1" applyAlignment="1">
      <alignment horizontal="center" vertical="center"/>
    </xf>
    <xf numFmtId="0" fontId="0" fillId="18" borderId="115" xfId="0" applyFill="1" applyBorder="1" applyAlignment="1">
      <alignment horizontal="center" vertical="center"/>
    </xf>
    <xf numFmtId="0" fontId="0" fillId="18" borderId="132" xfId="0" applyFill="1" applyBorder="1" applyAlignment="1">
      <alignment horizontal="center" vertical="center"/>
    </xf>
    <xf numFmtId="0" fontId="12" fillId="22" borderId="57" xfId="0" applyFont="1" applyFill="1" applyBorder="1" applyAlignment="1" applyProtection="1">
      <alignment horizontal="center" vertical="center"/>
      <protection locked="0"/>
    </xf>
    <xf numFmtId="0" fontId="12" fillId="22" borderId="5" xfId="0" applyFont="1" applyFill="1" applyBorder="1" applyAlignment="1" applyProtection="1">
      <alignment horizontal="center" vertical="center"/>
      <protection locked="0"/>
    </xf>
    <xf numFmtId="0" fontId="12" fillId="22" borderId="6" xfId="0" applyFont="1" applyFill="1" applyBorder="1" applyAlignment="1" applyProtection="1">
      <alignment horizontal="center" vertical="center"/>
      <protection locked="0"/>
    </xf>
    <xf numFmtId="0" fontId="12" fillId="22" borderId="56" xfId="0" applyFont="1" applyFill="1" applyBorder="1" applyAlignment="1" applyProtection="1">
      <alignment horizontal="center" vertical="center"/>
      <protection locked="0"/>
    </xf>
    <xf numFmtId="0" fontId="12" fillId="22" borderId="123" xfId="0" applyFont="1" applyFill="1" applyBorder="1" applyAlignment="1" applyProtection="1">
      <alignment horizontal="center" vertical="center"/>
      <protection locked="0"/>
    </xf>
    <xf numFmtId="0" fontId="12" fillId="22" borderId="124" xfId="0" applyFont="1" applyFill="1" applyBorder="1" applyAlignment="1" applyProtection="1">
      <alignment horizontal="center" vertical="center"/>
      <protection locked="0"/>
    </xf>
    <xf numFmtId="0" fontId="12" fillId="22" borderId="125" xfId="0" applyFont="1" applyFill="1" applyBorder="1" applyAlignment="1" applyProtection="1">
      <alignment horizontal="center" vertical="center"/>
      <protection locked="0"/>
    </xf>
    <xf numFmtId="0" fontId="12" fillId="22" borderId="92" xfId="0" applyFont="1" applyFill="1" applyBorder="1" applyAlignment="1" applyProtection="1">
      <alignment horizontal="center" vertical="center"/>
      <protection locked="0"/>
    </xf>
    <xf numFmtId="0" fontId="12" fillId="22" borderId="93" xfId="0" applyFont="1" applyFill="1" applyBorder="1" applyAlignment="1" applyProtection="1">
      <alignment horizontal="center" vertical="center"/>
      <protection locked="0"/>
    </xf>
    <xf numFmtId="0" fontId="0" fillId="19" borderId="119" xfId="0" applyFill="1" applyBorder="1" applyAlignment="1">
      <alignment horizontal="center" vertical="center"/>
    </xf>
    <xf numFmtId="0" fontId="0" fillId="19" borderId="137" xfId="0" applyFill="1" applyBorder="1" applyAlignment="1">
      <alignment horizontal="center" vertical="center"/>
    </xf>
    <xf numFmtId="0" fontId="0" fillId="19" borderId="138" xfId="0" applyFill="1" applyBorder="1" applyAlignment="1">
      <alignment horizontal="center" vertical="center"/>
    </xf>
    <xf numFmtId="0" fontId="12" fillId="22" borderId="91" xfId="0" applyFont="1" applyFill="1" applyBorder="1" applyAlignment="1" applyProtection="1">
      <alignment horizontal="center" vertical="center"/>
      <protection locked="0"/>
    </xf>
    <xf numFmtId="0" fontId="12" fillId="22" borderId="94" xfId="0" applyFont="1" applyFill="1" applyBorder="1" applyAlignment="1" applyProtection="1">
      <alignment horizontal="center" vertical="center"/>
      <protection locked="0"/>
    </xf>
    <xf numFmtId="0" fontId="12" fillId="22" borderId="95" xfId="0" applyFont="1" applyFill="1" applyBorder="1" applyAlignment="1" applyProtection="1">
      <alignment horizontal="center" vertical="center"/>
      <protection locked="0"/>
    </xf>
    <xf numFmtId="0" fontId="12" fillId="22" borderId="96" xfId="0" applyFont="1" applyFill="1" applyBorder="1" applyAlignment="1" applyProtection="1">
      <alignment horizontal="center" vertical="center"/>
      <protection locked="0"/>
    </xf>
    <xf numFmtId="0" fontId="12" fillId="22" borderId="97"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9" xfId="0" applyFont="1" applyFill="1" applyBorder="1" applyAlignment="1" applyProtection="1">
      <alignment horizontal="center" vertical="center"/>
      <protection locked="0"/>
    </xf>
    <xf numFmtId="0" fontId="0" fillId="8" borderId="64" xfId="0" applyFill="1" applyBorder="1" applyAlignment="1">
      <alignment horizontal="center" vertical="center"/>
    </xf>
    <xf numFmtId="0" fontId="0" fillId="8" borderId="133" xfId="0" applyFill="1" applyBorder="1" applyAlignment="1">
      <alignment horizontal="center" vertical="center"/>
    </xf>
    <xf numFmtId="0" fontId="0" fillId="8" borderId="134" xfId="0" applyFill="1" applyBorder="1" applyAlignment="1">
      <alignment horizontal="center" vertical="center"/>
    </xf>
    <xf numFmtId="0" fontId="0" fillId="10" borderId="65" xfId="0" applyFill="1" applyBorder="1" applyAlignment="1">
      <alignment horizontal="center" vertical="center"/>
    </xf>
    <xf numFmtId="0" fontId="0" fillId="10" borderId="135" xfId="0" applyFill="1" applyBorder="1" applyAlignment="1">
      <alignment horizontal="center" vertical="center"/>
    </xf>
    <xf numFmtId="0" fontId="0" fillId="10" borderId="136" xfId="0" applyFill="1" applyBorder="1" applyAlignment="1">
      <alignment horizontal="center" vertical="center"/>
    </xf>
    <xf numFmtId="0" fontId="12" fillId="22" borderId="126" xfId="0" applyFont="1" applyFill="1" applyBorder="1" applyAlignment="1" applyProtection="1">
      <alignment horizontal="center" vertical="center"/>
      <protection locked="0"/>
    </xf>
    <xf numFmtId="0" fontId="12" fillId="22" borderId="127" xfId="0" applyFont="1" applyFill="1" applyBorder="1" applyAlignment="1" applyProtection="1">
      <alignment horizontal="center" vertical="center"/>
      <protection locked="0"/>
    </xf>
    <xf numFmtId="0" fontId="12" fillId="22" borderId="128" xfId="0" applyFont="1" applyFill="1" applyBorder="1" applyAlignment="1" applyProtection="1">
      <alignment horizontal="center" vertical="center"/>
      <protection locked="0"/>
    </xf>
    <xf numFmtId="0" fontId="12" fillId="22" borderId="0" xfId="0" applyFont="1" applyFill="1" applyBorder="1" applyAlignment="1">
      <alignment horizontal="center" vertical="center"/>
    </xf>
    <xf numFmtId="0" fontId="28" fillId="22" borderId="22" xfId="0" applyFont="1" applyFill="1" applyBorder="1" applyAlignment="1">
      <alignment horizontal="center" vertical="center" wrapText="1" shrinkToFit="1"/>
    </xf>
    <xf numFmtId="0" fontId="28" fillId="22" borderId="42" xfId="0" applyFont="1" applyFill="1" applyBorder="1" applyAlignment="1">
      <alignment horizontal="center" vertical="center" wrapText="1" shrinkToFit="1"/>
    </xf>
    <xf numFmtId="0" fontId="28" fillId="22" borderId="31" xfId="0" applyFont="1" applyFill="1" applyBorder="1" applyAlignment="1">
      <alignment horizontal="center" vertical="center" wrapText="1" shrinkToFit="1"/>
    </xf>
    <xf numFmtId="0" fontId="1" fillId="22" borderId="161" xfId="0" applyFont="1" applyFill="1" applyBorder="1" applyAlignment="1">
      <alignment horizontal="center" wrapText="1"/>
    </xf>
    <xf numFmtId="0" fontId="1" fillId="22" borderId="162" xfId="0" applyFont="1" applyFill="1" applyBorder="1" applyAlignment="1">
      <alignment horizontal="center" wrapText="1"/>
    </xf>
    <xf numFmtId="0" fontId="1" fillId="22" borderId="163" xfId="0" applyFont="1" applyFill="1" applyBorder="1" applyAlignment="1">
      <alignment horizontal="center" wrapText="1"/>
    </xf>
    <xf numFmtId="0" fontId="1" fillId="22" borderId="164" xfId="0" applyFont="1" applyFill="1" applyBorder="1" applyAlignment="1">
      <alignment horizontal="center" wrapText="1"/>
    </xf>
    <xf numFmtId="0" fontId="1" fillId="22" borderId="165" xfId="0" applyFont="1" applyFill="1" applyBorder="1" applyAlignment="1">
      <alignment horizontal="center" wrapText="1"/>
    </xf>
    <xf numFmtId="0" fontId="1" fillId="22" borderId="166" xfId="0" applyFont="1" applyFill="1" applyBorder="1" applyAlignment="1">
      <alignment horizontal="center" wrapText="1"/>
    </xf>
    <xf numFmtId="0" fontId="0" fillId="22" borderId="0" xfId="0" applyFill="1" applyBorder="1" applyAlignment="1">
      <alignment horizontal="center" vertical="center"/>
    </xf>
    <xf numFmtId="0" fontId="20" fillId="6" borderId="88" xfId="0" applyFont="1" applyFill="1" applyBorder="1" applyAlignment="1">
      <alignment horizontal="center" vertical="center" textRotation="90" wrapText="1"/>
    </xf>
    <xf numFmtId="0" fontId="20" fillId="6" borderId="89" xfId="0" applyFont="1" applyFill="1" applyBorder="1" applyAlignment="1">
      <alignment horizontal="center" vertical="center" textRotation="90" wrapText="1"/>
    </xf>
    <xf numFmtId="0" fontId="20" fillId="6" borderId="90" xfId="0" applyFont="1" applyFill="1" applyBorder="1" applyAlignment="1">
      <alignment horizontal="center" vertical="center" textRotation="90" wrapText="1"/>
    </xf>
    <xf numFmtId="0" fontId="0" fillId="22" borderId="47" xfId="0" applyFill="1" applyBorder="1" applyAlignment="1">
      <alignment horizontal="center" vertical="center"/>
    </xf>
    <xf numFmtId="0" fontId="0" fillId="22" borderId="48" xfId="0" applyFill="1" applyBorder="1" applyAlignment="1">
      <alignment horizontal="center" vertical="center"/>
    </xf>
    <xf numFmtId="0" fontId="0" fillId="22" borderId="32" xfId="0" applyFill="1" applyBorder="1" applyAlignment="1">
      <alignment horizontal="center" vertical="center"/>
    </xf>
    <xf numFmtId="0" fontId="0" fillId="22" borderId="50" xfId="0" applyFill="1" applyBorder="1" applyAlignment="1">
      <alignment horizontal="center" vertical="center"/>
    </xf>
    <xf numFmtId="0" fontId="0" fillId="22" borderId="22" xfId="0" applyFill="1" applyBorder="1" applyAlignment="1">
      <alignment horizontal="center" vertical="center" wrapText="1" shrinkToFit="1"/>
    </xf>
    <xf numFmtId="0" fontId="0" fillId="22" borderId="42" xfId="0" applyFill="1" applyBorder="1" applyAlignment="1">
      <alignment horizontal="center" vertical="center" wrapText="1" shrinkToFit="1"/>
    </xf>
    <xf numFmtId="0" fontId="0" fillId="22" borderId="31" xfId="0" applyFill="1" applyBorder="1" applyAlignment="1">
      <alignment horizontal="center" vertical="center" wrapText="1" shrinkToFit="1"/>
    </xf>
    <xf numFmtId="0" fontId="0" fillId="22" borderId="51" xfId="0" applyFill="1" applyBorder="1" applyAlignment="1">
      <alignment horizontal="center" vertical="center" wrapText="1"/>
    </xf>
    <xf numFmtId="0" fontId="28" fillId="22" borderId="46" xfId="0" applyFont="1" applyFill="1" applyBorder="1" applyAlignment="1">
      <alignment horizontal="center" wrapText="1"/>
    </xf>
    <xf numFmtId="0" fontId="0" fillId="22" borderId="47" xfId="0" applyFill="1" applyBorder="1" applyAlignment="1">
      <alignment horizontal="center" wrapText="1"/>
    </xf>
    <xf numFmtId="0" fontId="0" fillId="22" borderId="48" xfId="0" applyFill="1" applyBorder="1" applyAlignment="1">
      <alignment horizontal="center" wrapText="1"/>
    </xf>
    <xf numFmtId="0" fontId="0" fillId="22" borderId="49" xfId="0" applyFill="1" applyBorder="1" applyAlignment="1">
      <alignment horizontal="center" wrapText="1"/>
    </xf>
    <xf numFmtId="0" fontId="0" fillId="22" borderId="32" xfId="0" applyFill="1" applyBorder="1" applyAlignment="1">
      <alignment horizontal="center" wrapText="1"/>
    </xf>
    <xf numFmtId="0" fontId="0" fillId="22" borderId="50" xfId="0" applyFill="1" applyBorder="1" applyAlignment="1">
      <alignment horizontal="center" wrapText="1"/>
    </xf>
    <xf numFmtId="0" fontId="0" fillId="22" borderId="46" xfId="0" applyFill="1" applyBorder="1" applyAlignment="1">
      <alignment horizontal="center" wrapText="1"/>
    </xf>
    <xf numFmtId="0" fontId="2" fillId="22" borderId="46" xfId="0" applyFont="1" applyFill="1" applyBorder="1" applyAlignment="1">
      <alignment horizontal="center" vertical="center" wrapText="1"/>
    </xf>
    <xf numFmtId="0" fontId="3" fillId="22" borderId="46" xfId="0" applyFont="1" applyFill="1" applyBorder="1" applyAlignment="1">
      <alignment horizontal="center" vertical="center" wrapText="1"/>
    </xf>
    <xf numFmtId="0" fontId="0" fillId="22" borderId="60" xfId="0" applyNumberFormat="1" applyFill="1" applyBorder="1" applyAlignment="1">
      <alignment horizontal="center" vertical="center"/>
    </xf>
    <xf numFmtId="0" fontId="19" fillId="18" borderId="114" xfId="0" applyFont="1" applyFill="1" applyBorder="1" applyAlignment="1">
      <alignment horizontal="center" vertical="center" textRotation="90" wrapText="1"/>
    </xf>
    <xf numFmtId="0" fontId="19" fillId="18" borderId="115" xfId="0" applyFont="1" applyFill="1" applyBorder="1" applyAlignment="1">
      <alignment horizontal="center" vertical="center" textRotation="90" wrapText="1"/>
    </xf>
    <xf numFmtId="0" fontId="19" fillId="18" borderId="148" xfId="0" applyFont="1" applyFill="1" applyBorder="1" applyAlignment="1">
      <alignment horizontal="center" vertical="center" textRotation="90" wrapText="1"/>
    </xf>
    <xf numFmtId="0" fontId="25" fillId="5" borderId="60" xfId="0" applyFont="1" applyFill="1" applyBorder="1" applyAlignment="1">
      <alignment horizontal="center" vertical="center" textRotation="90"/>
    </xf>
    <xf numFmtId="0" fontId="12" fillId="22" borderId="140" xfId="0" applyFont="1" applyFill="1" applyBorder="1" applyAlignment="1">
      <alignment horizontal="center" vertical="center"/>
    </xf>
    <xf numFmtId="0" fontId="12" fillId="22" borderId="19" xfId="0" applyFont="1" applyFill="1" applyBorder="1" applyAlignment="1">
      <alignment horizontal="center" vertical="center"/>
    </xf>
    <xf numFmtId="0" fontId="12" fillId="22" borderId="14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39" xfId="0" applyFont="1" applyFill="1" applyBorder="1" applyAlignment="1">
      <alignment horizontal="center" vertical="center"/>
    </xf>
    <xf numFmtId="0" fontId="12" fillId="0" borderId="156" xfId="0" applyFont="1" applyFill="1" applyBorder="1" applyAlignment="1">
      <alignment horizontal="center" vertical="center"/>
    </xf>
    <xf numFmtId="0" fontId="0" fillId="22" borderId="157" xfId="0" applyFill="1" applyBorder="1" applyAlignment="1">
      <alignment horizontal="center" vertical="center" wrapText="1"/>
    </xf>
    <xf numFmtId="0" fontId="0" fillId="22" borderId="158" xfId="0" applyFill="1" applyBorder="1" applyAlignment="1">
      <alignment horizontal="center" vertical="center" wrapText="1"/>
    </xf>
    <xf numFmtId="0" fontId="0" fillId="22" borderId="159" xfId="0" applyFill="1" applyBorder="1" applyAlignment="1">
      <alignment horizontal="center" vertical="center" wrapText="1"/>
    </xf>
    <xf numFmtId="0" fontId="0" fillId="22" borderId="46" xfId="0" applyFill="1" applyBorder="1" applyAlignment="1">
      <alignment horizontal="center" vertical="center" wrapText="1" shrinkToFit="1"/>
    </xf>
    <xf numFmtId="0" fontId="0" fillId="22" borderId="47" xfId="0" applyFill="1" applyBorder="1" applyAlignment="1">
      <alignment horizontal="center" vertical="center" wrapText="1" shrinkToFit="1"/>
    </xf>
    <xf numFmtId="0" fontId="0" fillId="22" borderId="48" xfId="0" applyFill="1" applyBorder="1" applyAlignment="1">
      <alignment horizontal="center" vertical="center" wrapText="1" shrinkToFit="1"/>
    </xf>
    <xf numFmtId="0" fontId="0" fillId="22" borderId="49" xfId="0" applyFill="1" applyBorder="1" applyAlignment="1">
      <alignment horizontal="center" vertical="center" wrapText="1" shrinkToFit="1"/>
    </xf>
    <xf numFmtId="0" fontId="0" fillId="22" borderId="32" xfId="0" applyFill="1" applyBorder="1" applyAlignment="1">
      <alignment horizontal="center" vertical="center" wrapText="1" shrinkToFit="1"/>
    </xf>
    <xf numFmtId="0" fontId="0" fillId="22" borderId="50" xfId="0" applyFill="1" applyBorder="1" applyAlignment="1">
      <alignment horizontal="center" vertical="center" wrapText="1" shrinkToFit="1"/>
    </xf>
    <xf numFmtId="0" fontId="1" fillId="22" borderId="46" xfId="0" applyFont="1" applyFill="1" applyBorder="1" applyAlignment="1">
      <alignment horizontal="center" wrapText="1"/>
    </xf>
    <xf numFmtId="0" fontId="0" fillId="22" borderId="161" xfId="0" applyNumberFormat="1" applyFill="1" applyBorder="1" applyAlignment="1">
      <alignment horizontal="center" vertical="center" textRotation="90" shrinkToFit="1" readingOrder="2"/>
    </xf>
    <xf numFmtId="0" fontId="16" fillId="22" borderId="163" xfId="0" applyNumberFormat="1" applyFont="1" applyFill="1" applyBorder="1" applyAlignment="1">
      <alignment horizontal="center" vertical="center" textRotation="90" shrinkToFit="1" readingOrder="2"/>
    </xf>
    <xf numFmtId="0" fontId="0" fillId="22" borderId="167" xfId="0" applyNumberFormat="1" applyFill="1" applyBorder="1" applyAlignment="1">
      <alignment horizontal="center" vertical="center"/>
    </xf>
    <xf numFmtId="0" fontId="0" fillId="22" borderId="168" xfId="0" applyNumberFormat="1" applyFill="1" applyBorder="1" applyAlignment="1">
      <alignment horizontal="center" vertical="center"/>
    </xf>
    <xf numFmtId="0" fontId="0" fillId="22" borderId="0" xfId="0" applyFill="1" applyBorder="1" applyAlignment="1">
      <alignment horizontal="center" vertical="center" wrapText="1" shrinkToFit="1"/>
    </xf>
    <xf numFmtId="0" fontId="29" fillId="24" borderId="126" xfId="0" applyFont="1" applyFill="1" applyBorder="1" applyAlignment="1" applyProtection="1">
      <alignment horizontal="center" vertical="center"/>
      <protection locked="0"/>
    </xf>
    <xf numFmtId="0" fontId="29" fillId="24" borderId="127" xfId="0" applyFont="1" applyFill="1" applyBorder="1" applyAlignment="1" applyProtection="1">
      <alignment horizontal="center" vertical="center"/>
      <protection locked="0"/>
    </xf>
    <xf numFmtId="0" fontId="29" fillId="24" borderId="128" xfId="0" applyFont="1" applyFill="1" applyBorder="1" applyAlignment="1" applyProtection="1">
      <alignment horizontal="center" vertical="center"/>
      <protection locked="0"/>
    </xf>
    <xf numFmtId="0" fontId="29" fillId="24" borderId="52" xfId="0" applyFont="1" applyFill="1" applyBorder="1" applyAlignment="1" applyProtection="1">
      <alignment horizontal="center" vertical="center"/>
      <protection locked="0"/>
    </xf>
    <xf numFmtId="0" fontId="29" fillId="24" borderId="53" xfId="0" applyFont="1" applyFill="1" applyBorder="1" applyAlignment="1" applyProtection="1">
      <alignment horizontal="center" vertical="center"/>
      <protection locked="0"/>
    </xf>
    <xf numFmtId="0" fontId="29" fillId="24" borderId="57" xfId="0" applyFont="1" applyFill="1" applyBorder="1" applyAlignment="1" applyProtection="1">
      <alignment horizontal="center" vertical="center"/>
      <protection locked="0"/>
    </xf>
    <xf numFmtId="0" fontId="0" fillId="22" borderId="0" xfId="0" applyFill="1" applyAlignment="1">
      <alignment horizontal="center" vertical="center" wrapText="1"/>
    </xf>
    <xf numFmtId="0" fontId="0" fillId="22" borderId="167" xfId="0" applyFill="1" applyBorder="1" applyAlignment="1">
      <alignment horizontal="center" vertical="center"/>
    </xf>
    <xf numFmtId="0" fontId="0" fillId="22" borderId="168" xfId="0" applyFill="1" applyBorder="1" applyAlignment="1">
      <alignment horizontal="center" vertical="center"/>
    </xf>
    <xf numFmtId="165" fontId="0" fillId="22" borderId="33" xfId="0" applyNumberFormat="1" applyFill="1" applyBorder="1" applyAlignment="1" applyProtection="1">
      <alignment horizontal="center" vertical="center"/>
      <protection locked="0"/>
    </xf>
    <xf numFmtId="165" fontId="0" fillId="22" borderId="12" xfId="0" applyNumberForma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31" xfId="0" applyBorder="1" applyAlignment="1">
      <alignment horizontal="center" vertical="center"/>
    </xf>
    <xf numFmtId="170" fontId="0" fillId="0" borderId="160" xfId="0" applyNumberFormat="1" applyBorder="1" applyAlignment="1">
      <alignment horizontal="center" vertical="center"/>
    </xf>
  </cellXfs>
  <cellStyles count="3">
    <cellStyle name="Bad" xfId="1" builtinId="27"/>
    <cellStyle name="Good" xfId="2" builtinId="26"/>
    <cellStyle name="Normal" xfId="0" builtinId="0"/>
  </cellStyles>
  <dxfs count="0"/>
  <tableStyles count="0" defaultTableStyle="TableStyleMedium9" defaultPivotStyle="PivotStyleMedium7"/>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1219201</xdr:colOff>
      <xdr:row>1</xdr:row>
      <xdr:rowOff>595</xdr:rowOff>
    </xdr:to>
    <xdr:pic>
      <xdr:nvPicPr>
        <xdr:cNvPr id="3" name="Picture 2" descr="DeMolay Flag.jpg"/>
        <xdr:cNvPicPr>
          <a:picLocks noChangeAspect="1"/>
        </xdr:cNvPicPr>
      </xdr:nvPicPr>
      <xdr:blipFill>
        <a:blip xmlns:r="http://schemas.openxmlformats.org/officeDocument/2006/relationships" r:embed="rId1"/>
        <a:stretch>
          <a:fillRect/>
        </a:stretch>
      </xdr:blipFill>
      <xdr:spPr>
        <a:xfrm>
          <a:off x="1" y="0"/>
          <a:ext cx="1219200" cy="895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M59"/>
  <sheetViews>
    <sheetView tabSelected="1" zoomScaleNormal="100" workbookViewId="0">
      <pane xSplit="7" ySplit="2" topLeftCell="H3" activePane="bottomRight" state="frozen"/>
      <selection activeCell="B12" sqref="B12"/>
      <selection pane="topRight" activeCell="B12" sqref="B12"/>
      <selection pane="bottomLeft" activeCell="B12" sqref="B12"/>
      <selection pane="bottomRight" activeCell="B8" sqref="B8"/>
    </sheetView>
  </sheetViews>
  <sheetFormatPr defaultColWidth="8.85546875" defaultRowHeight="15" x14ac:dyDescent="0.25"/>
  <cols>
    <col min="1" max="1" width="22.5703125" style="45" customWidth="1"/>
    <col min="2" max="3" width="10.7109375" style="45" bestFit="1" customWidth="1"/>
    <col min="4" max="4" width="8.85546875" style="45"/>
    <col min="5" max="5" width="10.7109375" style="45" bestFit="1" customWidth="1"/>
    <col min="6" max="7" width="8.85546875" style="45"/>
    <col min="8" max="67" width="3.7109375" style="45" customWidth="1"/>
    <col min="68" max="72" width="3.7109375" style="95" customWidth="1"/>
    <col min="73" max="117" width="3.7109375" style="45" customWidth="1"/>
    <col min="118" max="16384" width="8.85546875" style="45"/>
  </cols>
  <sheetData>
    <row r="1" spans="1:117" ht="70.5" customHeight="1" thickBot="1" x14ac:dyDescent="0.3">
      <c r="A1" s="277"/>
      <c r="B1" s="272" t="s">
        <v>84</v>
      </c>
      <c r="C1" s="273" t="s">
        <v>85</v>
      </c>
      <c r="D1" s="273" t="s">
        <v>139</v>
      </c>
      <c r="E1" s="273" t="s">
        <v>137</v>
      </c>
      <c r="F1" s="273" t="s">
        <v>138</v>
      </c>
      <c r="G1" s="273" t="s">
        <v>144</v>
      </c>
      <c r="H1" s="308" t="s">
        <v>59</v>
      </c>
      <c r="I1" s="460"/>
      <c r="J1" s="460"/>
      <c r="K1" s="460"/>
      <c r="L1" s="461"/>
      <c r="M1" s="309" t="s">
        <v>65</v>
      </c>
      <c r="N1" s="310"/>
      <c r="O1" s="310"/>
      <c r="P1" s="310"/>
      <c r="Q1" s="311"/>
      <c r="R1" s="309" t="s">
        <v>66</v>
      </c>
      <c r="S1" s="310"/>
      <c r="T1" s="310"/>
      <c r="U1" s="310"/>
      <c r="V1" s="311"/>
      <c r="W1" s="308" t="s">
        <v>67</v>
      </c>
      <c r="X1" s="312"/>
      <c r="Y1" s="312"/>
      <c r="Z1" s="312"/>
      <c r="AA1" s="313"/>
      <c r="AB1" s="301" t="s">
        <v>72</v>
      </c>
      <c r="AC1" s="302"/>
      <c r="AD1" s="302"/>
      <c r="AE1" s="302"/>
      <c r="AF1" s="303"/>
      <c r="AG1" s="301" t="s">
        <v>68</v>
      </c>
      <c r="AH1" s="302"/>
      <c r="AI1" s="302"/>
      <c r="AJ1" s="302"/>
      <c r="AK1" s="303"/>
      <c r="AL1" s="301" t="s">
        <v>69</v>
      </c>
      <c r="AM1" s="460"/>
      <c r="AN1" s="460"/>
      <c r="AO1" s="460"/>
      <c r="AP1" s="461"/>
      <c r="AQ1" s="301" t="s">
        <v>146</v>
      </c>
      <c r="AR1" s="460"/>
      <c r="AS1" s="460"/>
      <c r="AT1" s="460"/>
      <c r="AU1" s="461"/>
      <c r="AV1" s="301" t="s">
        <v>70</v>
      </c>
      <c r="AW1" s="302"/>
      <c r="AX1" s="302"/>
      <c r="AY1" s="302"/>
      <c r="AZ1" s="303"/>
      <c r="BA1" s="301" t="s">
        <v>71</v>
      </c>
      <c r="BB1" s="302"/>
      <c r="BC1" s="302"/>
      <c r="BD1" s="302"/>
      <c r="BE1" s="303"/>
      <c r="BF1" s="304" t="s">
        <v>73</v>
      </c>
      <c r="BG1" s="305"/>
      <c r="BH1" s="305"/>
      <c r="BI1" s="305"/>
      <c r="BJ1" s="306"/>
      <c r="BK1" s="301" t="s">
        <v>76</v>
      </c>
      <c r="BL1" s="302"/>
      <c r="BM1" s="302"/>
      <c r="BN1" s="302"/>
      <c r="BO1" s="303"/>
      <c r="BP1" s="307" t="s">
        <v>77</v>
      </c>
      <c r="BQ1" s="460"/>
      <c r="BR1" s="460"/>
      <c r="BS1" s="460"/>
      <c r="BT1" s="461"/>
      <c r="BU1" s="301" t="s">
        <v>78</v>
      </c>
      <c r="BV1" s="460"/>
      <c r="BW1" s="460"/>
      <c r="BX1" s="460"/>
      <c r="BY1" s="461"/>
      <c r="BZ1" s="301" t="s">
        <v>147</v>
      </c>
      <c r="CA1" s="460"/>
      <c r="CB1" s="460"/>
      <c r="CC1" s="460"/>
      <c r="CD1" s="461"/>
      <c r="CE1" s="301" t="s">
        <v>79</v>
      </c>
      <c r="CF1" s="460"/>
      <c r="CG1" s="460"/>
      <c r="CH1" s="460"/>
      <c r="CI1" s="461"/>
      <c r="CJ1" s="301" t="s">
        <v>80</v>
      </c>
      <c r="CK1" s="460"/>
      <c r="CL1" s="460"/>
      <c r="CM1" s="460"/>
      <c r="CN1" s="461"/>
      <c r="CO1" s="301" t="s">
        <v>83</v>
      </c>
      <c r="CP1" s="460"/>
      <c r="CQ1" s="460"/>
      <c r="CR1" s="460"/>
      <c r="CS1" s="461"/>
      <c r="CT1" s="301" t="s">
        <v>135</v>
      </c>
      <c r="CU1" s="460"/>
      <c r="CV1" s="460"/>
      <c r="CW1" s="460"/>
      <c r="CX1" s="461"/>
      <c r="CY1" s="301" t="s">
        <v>81</v>
      </c>
      <c r="CZ1" s="460"/>
      <c r="DA1" s="460"/>
      <c r="DB1" s="460"/>
      <c r="DC1" s="461"/>
      <c r="DD1" s="301" t="s">
        <v>145</v>
      </c>
      <c r="DE1" s="460"/>
      <c r="DF1" s="460"/>
      <c r="DG1" s="460"/>
      <c r="DH1" s="461"/>
      <c r="DI1" s="301" t="s">
        <v>82</v>
      </c>
      <c r="DJ1" s="460"/>
      <c r="DK1" s="460"/>
      <c r="DL1" s="460"/>
      <c r="DM1" s="461"/>
    </row>
    <row r="2" spans="1:117" ht="44.25" thickBot="1" x14ac:dyDescent="0.3">
      <c r="A2" s="270" t="s">
        <v>58</v>
      </c>
      <c r="B2" s="274"/>
      <c r="C2" s="275"/>
      <c r="D2" s="275"/>
      <c r="E2" s="275">
        <v>6</v>
      </c>
      <c r="F2" s="275"/>
      <c r="G2" s="276"/>
      <c r="H2" s="271" t="s">
        <v>60</v>
      </c>
      <c r="I2" s="46" t="s">
        <v>61</v>
      </c>
      <c r="J2" s="47" t="s">
        <v>62</v>
      </c>
      <c r="K2" s="48" t="s">
        <v>63</v>
      </c>
      <c r="L2" s="49" t="s">
        <v>64</v>
      </c>
      <c r="M2" s="50" t="s">
        <v>60</v>
      </c>
      <c r="N2" s="51" t="s">
        <v>61</v>
      </c>
      <c r="O2" s="52" t="s">
        <v>62</v>
      </c>
      <c r="P2" s="53" t="s">
        <v>63</v>
      </c>
      <c r="Q2" s="54" t="s">
        <v>64</v>
      </c>
      <c r="R2" s="55" t="s">
        <v>60</v>
      </c>
      <c r="S2" s="56" t="s">
        <v>61</v>
      </c>
      <c r="T2" s="57" t="s">
        <v>62</v>
      </c>
      <c r="U2" s="58" t="s">
        <v>63</v>
      </c>
      <c r="V2" s="59" t="s">
        <v>64</v>
      </c>
      <c r="W2" s="444" t="s">
        <v>60</v>
      </c>
      <c r="X2" s="56" t="s">
        <v>61</v>
      </c>
      <c r="Y2" s="57" t="s">
        <v>62</v>
      </c>
      <c r="Z2" s="58" t="s">
        <v>63</v>
      </c>
      <c r="AA2" s="445" t="s">
        <v>64</v>
      </c>
      <c r="AB2" s="50" t="s">
        <v>60</v>
      </c>
      <c r="AC2" s="51" t="s">
        <v>61</v>
      </c>
      <c r="AD2" s="52" t="s">
        <v>62</v>
      </c>
      <c r="AE2" s="53" t="s">
        <v>63</v>
      </c>
      <c r="AF2" s="54" t="s">
        <v>64</v>
      </c>
      <c r="AG2" s="50" t="s">
        <v>60</v>
      </c>
      <c r="AH2" s="51" t="s">
        <v>61</v>
      </c>
      <c r="AI2" s="52" t="s">
        <v>62</v>
      </c>
      <c r="AJ2" s="53" t="s">
        <v>63</v>
      </c>
      <c r="AK2" s="54" t="s">
        <v>64</v>
      </c>
      <c r="AL2" s="50" t="s">
        <v>60</v>
      </c>
      <c r="AM2" s="51" t="s">
        <v>61</v>
      </c>
      <c r="AN2" s="52" t="s">
        <v>62</v>
      </c>
      <c r="AO2" s="53" t="s">
        <v>63</v>
      </c>
      <c r="AP2" s="54" t="s">
        <v>64</v>
      </c>
      <c r="AQ2" s="50" t="s">
        <v>60</v>
      </c>
      <c r="AR2" s="51" t="s">
        <v>61</v>
      </c>
      <c r="AS2" s="52" t="s">
        <v>62</v>
      </c>
      <c r="AT2" s="53" t="s">
        <v>63</v>
      </c>
      <c r="AU2" s="54" t="s">
        <v>64</v>
      </c>
      <c r="AV2" s="50" t="s">
        <v>60</v>
      </c>
      <c r="AW2" s="51" t="s">
        <v>61</v>
      </c>
      <c r="AX2" s="52" t="s">
        <v>62</v>
      </c>
      <c r="AY2" s="53" t="s">
        <v>63</v>
      </c>
      <c r="AZ2" s="54" t="s">
        <v>64</v>
      </c>
      <c r="BA2" s="50" t="s">
        <v>60</v>
      </c>
      <c r="BB2" s="51" t="s">
        <v>61</v>
      </c>
      <c r="BC2" s="52" t="s">
        <v>62</v>
      </c>
      <c r="BD2" s="53" t="s">
        <v>63</v>
      </c>
      <c r="BE2" s="54" t="s">
        <v>64</v>
      </c>
      <c r="BF2" s="50" t="s">
        <v>60</v>
      </c>
      <c r="BG2" s="51" t="s">
        <v>61</v>
      </c>
      <c r="BH2" s="52" t="s">
        <v>62</v>
      </c>
      <c r="BI2" s="53" t="s">
        <v>63</v>
      </c>
      <c r="BJ2" s="54" t="s">
        <v>64</v>
      </c>
      <c r="BK2" s="55" t="s">
        <v>60</v>
      </c>
      <c r="BL2" s="56" t="s">
        <v>61</v>
      </c>
      <c r="BM2" s="57" t="s">
        <v>62</v>
      </c>
      <c r="BN2" s="58" t="s">
        <v>63</v>
      </c>
      <c r="BO2" s="59" t="s">
        <v>64</v>
      </c>
      <c r="BP2" s="50" t="s">
        <v>60</v>
      </c>
      <c r="BQ2" s="51" t="s">
        <v>61</v>
      </c>
      <c r="BR2" s="52" t="s">
        <v>62</v>
      </c>
      <c r="BS2" s="53" t="s">
        <v>63</v>
      </c>
      <c r="BT2" s="54" t="s">
        <v>64</v>
      </c>
      <c r="BU2" s="50" t="s">
        <v>60</v>
      </c>
      <c r="BV2" s="51" t="s">
        <v>61</v>
      </c>
      <c r="BW2" s="52" t="s">
        <v>62</v>
      </c>
      <c r="BX2" s="53" t="s">
        <v>63</v>
      </c>
      <c r="BY2" s="54" t="s">
        <v>64</v>
      </c>
      <c r="BZ2" s="55" t="s">
        <v>60</v>
      </c>
      <c r="CA2" s="56" t="s">
        <v>61</v>
      </c>
      <c r="CB2" s="57" t="s">
        <v>62</v>
      </c>
      <c r="CC2" s="58" t="s">
        <v>63</v>
      </c>
      <c r="CD2" s="59" t="s">
        <v>64</v>
      </c>
      <c r="CE2" s="55" t="s">
        <v>60</v>
      </c>
      <c r="CF2" s="56" t="s">
        <v>61</v>
      </c>
      <c r="CG2" s="57" t="s">
        <v>62</v>
      </c>
      <c r="CH2" s="58" t="s">
        <v>63</v>
      </c>
      <c r="CI2" s="59" t="s">
        <v>64</v>
      </c>
      <c r="CJ2" s="50" t="s">
        <v>60</v>
      </c>
      <c r="CK2" s="51" t="s">
        <v>61</v>
      </c>
      <c r="CL2" s="52" t="s">
        <v>62</v>
      </c>
      <c r="CM2" s="53" t="s">
        <v>63</v>
      </c>
      <c r="CN2" s="54" t="s">
        <v>64</v>
      </c>
      <c r="CO2" s="50" t="s">
        <v>60</v>
      </c>
      <c r="CP2" s="51" t="s">
        <v>61</v>
      </c>
      <c r="CQ2" s="52" t="s">
        <v>62</v>
      </c>
      <c r="CR2" s="53" t="s">
        <v>63</v>
      </c>
      <c r="CS2" s="54" t="s">
        <v>64</v>
      </c>
      <c r="CT2" s="50" t="s">
        <v>60</v>
      </c>
      <c r="CU2" s="51" t="s">
        <v>61</v>
      </c>
      <c r="CV2" s="52" t="s">
        <v>62</v>
      </c>
      <c r="CW2" s="53" t="s">
        <v>63</v>
      </c>
      <c r="CX2" s="54" t="s">
        <v>64</v>
      </c>
      <c r="CY2" s="50" t="s">
        <v>60</v>
      </c>
      <c r="CZ2" s="51" t="s">
        <v>61</v>
      </c>
      <c r="DA2" s="52" t="s">
        <v>62</v>
      </c>
      <c r="DB2" s="53" t="s">
        <v>63</v>
      </c>
      <c r="DC2" s="54" t="s">
        <v>64</v>
      </c>
      <c r="DD2" s="55" t="s">
        <v>60</v>
      </c>
      <c r="DE2" s="56" t="s">
        <v>61</v>
      </c>
      <c r="DF2" s="57" t="s">
        <v>62</v>
      </c>
      <c r="DG2" s="58" t="s">
        <v>63</v>
      </c>
      <c r="DH2" s="59" t="s">
        <v>64</v>
      </c>
      <c r="DI2" s="50" t="s">
        <v>60</v>
      </c>
      <c r="DJ2" s="51" t="s">
        <v>61</v>
      </c>
      <c r="DK2" s="52" t="s">
        <v>62</v>
      </c>
      <c r="DL2" s="53" t="s">
        <v>63</v>
      </c>
      <c r="DM2" s="54" t="s">
        <v>64</v>
      </c>
    </row>
    <row r="3" spans="1:117" ht="15.75" thickBot="1" x14ac:dyDescent="0.3">
      <c r="A3" s="199" t="s">
        <v>181</v>
      </c>
      <c r="B3" s="458"/>
      <c r="C3" s="458"/>
      <c r="D3" s="458"/>
      <c r="E3" s="462">
        <f>EDATE(B3,E2)</f>
        <v>182</v>
      </c>
      <c r="F3" s="458"/>
      <c r="G3" s="458"/>
      <c r="H3" s="60" t="str">
        <f>IF(ISBLANK(Athletic!H12)," ",Athletic!H12)</f>
        <v xml:space="preserve"> </v>
      </c>
      <c r="I3" s="61" t="str">
        <f>IF(ISBLANK(Athletic!N12)," ",Athletic!N12)</f>
        <v xml:space="preserve"> </v>
      </c>
      <c r="J3" s="61" t="str">
        <f>IF(ISBLANK(Athletic!T12)," ",Athletic!T12)</f>
        <v xml:space="preserve"> </v>
      </c>
      <c r="K3" s="61" t="str">
        <f>IF(ISBLANK(Athletic!Z12)," ",Athletic!Z12)</f>
        <v xml:space="preserve"> </v>
      </c>
      <c r="L3" s="62" t="str">
        <f>IF(ISBLANK(Athletic!AF12)," ",Athletic!AF12)</f>
        <v xml:space="preserve"> </v>
      </c>
      <c r="M3" s="60" t="str">
        <f>IF(ISBLANK(Attendance!Z10)," ",Attendance!Z10)</f>
        <v/>
      </c>
      <c r="N3" s="61" t="str">
        <f>IF(ISBLANK(Attendance!Z11)," ",Attendance!Z11)</f>
        <v/>
      </c>
      <c r="O3" s="61" t="str">
        <f>IF(ISBLANK(Attendance!Z12)," ",Attendance!Z12)</f>
        <v/>
      </c>
      <c r="P3" s="61" t="str">
        <f>IF(ISBLANK(Attendance!Z13)," ",Attendance!Z13)</f>
        <v/>
      </c>
      <c r="Q3" s="296" t="str">
        <f>IF(ISBLANK(Attendance!Z14)," ",Attendance!Z14)</f>
        <v/>
      </c>
      <c r="R3" s="64" t="str">
        <f>IF(ISBLANK('Civic Service'!L11)," ",'Civic Service'!L11)</f>
        <v/>
      </c>
      <c r="S3" s="456" t="str">
        <f>IF(ISBLANK('Civic Service'!W11)," ",'Civic Service'!W11)</f>
        <v/>
      </c>
      <c r="T3" s="456" t="str">
        <f>IF(ISBLANK('Civic Service'!AH11)," ",'Civic Service'!AH11)</f>
        <v/>
      </c>
      <c r="U3" s="456" t="str">
        <f>IF(ISBLANK('Civic Service'!AS11)," ",'Civic Service'!AS11)</f>
        <v/>
      </c>
      <c r="V3" s="457" t="str">
        <f>IF(ISBLANK('Civic Service'!BD11)," ",'Civic Service'!BD11)</f>
        <v/>
      </c>
      <c r="W3" s="60" t="str">
        <f>IF(ISBLANK(Conclave!L11)," ",Conclave!L11)</f>
        <v xml:space="preserve"> </v>
      </c>
      <c r="X3" s="446" t="str">
        <f>IF(ISBLANK(Conclave!W11)," ",Conclave!W11)</f>
        <v xml:space="preserve"> </v>
      </c>
      <c r="Y3" s="446" t="str">
        <f>IF(ISBLANK(Conclave!AH11)," ",Conclave!AH11)</f>
        <v xml:space="preserve"> </v>
      </c>
      <c r="Z3" s="446" t="str">
        <f>IF(ISBLANK(Conclave!AS11)," ",Conclave!AS11)</f>
        <v xml:space="preserve"> </v>
      </c>
      <c r="AA3" s="447" t="str">
        <f>IF(ISBLANK(Conclave!BD11)," ",Conclave!BD11)</f>
        <v xml:space="preserve"> </v>
      </c>
      <c r="AB3" s="63" t="str">
        <f>IF(ISBLANK('Correspondence Course'!C12)," ",'Correspondence Course'!C12)</f>
        <v xml:space="preserve"> </v>
      </c>
      <c r="AC3" s="61" t="str">
        <f>IF(ISBLANK('Correspondence Course'!D12)," ",'Correspondence Course'!D12)</f>
        <v xml:space="preserve"> </v>
      </c>
      <c r="AD3" s="61" t="str">
        <f>IF(ISBLANK('Correspondence Course'!E12)," ",'Correspondence Course'!E12)</f>
        <v xml:space="preserve"> </v>
      </c>
      <c r="AE3" s="61" t="str">
        <f>IF(ISBLANK('Correspondence Course'!F12)," ",'Correspondence Course'!F12)</f>
        <v xml:space="preserve"> </v>
      </c>
      <c r="AF3" s="62" t="str">
        <f>IF(ISBLANK('Correspondence Course'!G12)," ",'Correspondence Course'!G12)</f>
        <v xml:space="preserve"> </v>
      </c>
      <c r="AG3" s="64" t="str">
        <f>'Fine Arts'!F12</f>
        <v/>
      </c>
      <c r="AH3" s="65" t="str">
        <f>'Fine Arts'!F13</f>
        <v/>
      </c>
      <c r="AI3" s="65" t="str">
        <f>'Fine Arts'!F14</f>
        <v/>
      </c>
      <c r="AJ3" s="65" t="str">
        <f>'Fine Arts'!F15</f>
        <v/>
      </c>
      <c r="AK3" s="66" t="str">
        <f>'Fine Arts'!F16</f>
        <v/>
      </c>
      <c r="AL3" s="64" t="str">
        <f>IF(ISBLANK(Fundraising!L11)," ",Fundraising!L11)</f>
        <v/>
      </c>
      <c r="AM3" s="456" t="str">
        <f>IF(ISBLANK(Fundraising!W11)," ",Fundraising!W11)</f>
        <v/>
      </c>
      <c r="AN3" s="456" t="str">
        <f>IF(ISBLANK(Fundraising!AH11)," ",Fundraising!AH11)</f>
        <v/>
      </c>
      <c r="AO3" s="456" t="str">
        <f>IF(ISBLANK(Fundraising!AS11)," ",Fundraising!AS11)</f>
        <v/>
      </c>
      <c r="AP3" s="457" t="str">
        <f>IF(ISBLANK(Fundraising!BD11)," ",Fundraising!BD11)</f>
        <v/>
      </c>
      <c r="AQ3" s="64" t="str">
        <f>IF(ISBLANK('Health and Fitness'!L11)," ",'Health and Fitness'!L11)</f>
        <v/>
      </c>
      <c r="AR3" s="65" t="str">
        <f>IF(ISBLANK('Health and Fitness'!W11)," ",'Health and Fitness'!W11)</f>
        <v/>
      </c>
      <c r="AS3" s="65" t="str">
        <f>IF(ISBLANK('Health and Fitness'!AH11)," ",'Health and Fitness'!AH11)</f>
        <v/>
      </c>
      <c r="AT3" s="65" t="str">
        <f>IF(ISBLANK('Health and Fitness'!AS11)," ",'Health and Fitness'!AS11)</f>
        <v/>
      </c>
      <c r="AU3" s="66" t="str">
        <f>IF(ISBLANK('Health and Fitness'!BD11)," ",'Health and Fitness'!BD11)</f>
        <v/>
      </c>
      <c r="AV3" s="60" t="str">
        <f>IF(ISBLANK(Installing!L11)," ",Installing!L11)</f>
        <v xml:space="preserve"> </v>
      </c>
      <c r="AW3" s="61" t="str">
        <f>IF(ISBLANK(Installing!W11)," ",Installing!W11)</f>
        <v xml:space="preserve"> </v>
      </c>
      <c r="AX3" s="61" t="str">
        <f>IF(ISBLANK(Installing!AH11)," ",Installing!AH11)</f>
        <v xml:space="preserve"> </v>
      </c>
      <c r="AY3" s="61" t="str">
        <f>IF(ISBLANK(Installing!AS11)," ",Installing!AS11)</f>
        <v xml:space="preserve"> </v>
      </c>
      <c r="AZ3" s="62" t="str">
        <f>IF(ISBLANK(Installing!BD11)," ",Installing!BD11)</f>
        <v xml:space="preserve"> </v>
      </c>
      <c r="BA3" s="60" t="str">
        <f>IF(ISBLANK(Journalism!H12)," ",Journalism!H12)</f>
        <v xml:space="preserve"> </v>
      </c>
      <c r="BB3" s="61" t="str">
        <f>IF(ISBLANK(Journalism!N12)," ",Journalism!N12)</f>
        <v xml:space="preserve"> </v>
      </c>
      <c r="BC3" s="61" t="str">
        <f>IF(ISBLANK(Journalism!T12)," ",Journalism!T12)</f>
        <v xml:space="preserve"> </v>
      </c>
      <c r="BD3" s="61" t="str">
        <f>IF(ISBLANK(Journalism!Z12)," ",Journalism!Z12)</f>
        <v xml:space="preserve"> </v>
      </c>
      <c r="BE3" s="62" t="str">
        <f>IF(ISBLANK(Journalism!AF12)," ",Journalism!AF12)</f>
        <v xml:space="preserve"> </v>
      </c>
      <c r="BF3" s="60" t="str">
        <f>IF(ISBLANK('Masonic Attendance'!L11)," ",'Masonic Attendance'!L11)</f>
        <v/>
      </c>
      <c r="BG3" s="61" t="str">
        <f>IF(ISBLANK('Health and Fitness'!W11)," ",'Health and Fitness'!W11)</f>
        <v/>
      </c>
      <c r="BH3" s="61" t="str">
        <f>IF(ISBLANK('Health and Fitness'!AH11)," ",'Health and Fitness'!AH11)</f>
        <v/>
      </c>
      <c r="BI3" s="61" t="str">
        <f>IF(ISBLANK('Health and Fitness'!AS11)," ",'Health and Fitness'!AS11)</f>
        <v/>
      </c>
      <c r="BJ3" s="296" t="str">
        <f>IF(ISBLANK('Health and Fitness'!BD11)," ",'Health and Fitness'!BD11)</f>
        <v/>
      </c>
      <c r="BK3" s="64" t="str">
        <f>IF(ISBLANK('Masonic Service'!L11)," ",'Masonic Service'!L11)</f>
        <v/>
      </c>
      <c r="BL3" s="456" t="str">
        <f>IF(ISBLANK('Masonic Service'!W11)," ",'Masonic Service'!W11)</f>
        <v/>
      </c>
      <c r="BM3" s="456" t="str">
        <f>IF(ISBLANK('Masonic Service'!AH11)," ",'Masonic Service'!AH11)</f>
        <v/>
      </c>
      <c r="BN3" s="456" t="str">
        <f>IF(ISBLANK('Masonic Service'!AS11)," ",'Masonic Service'!AS11)</f>
        <v/>
      </c>
      <c r="BO3" s="457" t="str">
        <f>IF(ISBLANK('Masonic Service'!BD11)," ",'Masonic Service'!BD11)</f>
        <v/>
      </c>
      <c r="BP3" s="60" t="str">
        <f>IF(ISBLANK(Membership!L11)," ",Membership!L11)</f>
        <v xml:space="preserve"> </v>
      </c>
      <c r="BQ3" s="446" t="str">
        <f>IF(ISBLANK(Membership!W11)," ",Membership!W11)</f>
        <v xml:space="preserve"> </v>
      </c>
      <c r="BR3" s="446" t="str">
        <f>IF(ISBLANK(Membership!AH11)," ",Membership!AH11)</f>
        <v xml:space="preserve"> </v>
      </c>
      <c r="BS3" s="446" t="str">
        <f>IF(ISBLANK(Membership!AS11)," ",Membership!AS11)</f>
        <v xml:space="preserve"> </v>
      </c>
      <c r="BT3" s="447" t="str">
        <f>IF(ISBLANK(Membership!BD11)," ",Membership!BD11)</f>
        <v xml:space="preserve"> </v>
      </c>
      <c r="BU3" s="69" t="str">
        <f>Merit!W10</f>
        <v xml:space="preserve"> </v>
      </c>
      <c r="BV3" s="65" t="str">
        <f>Merit!W11</f>
        <v xml:space="preserve"> </v>
      </c>
      <c r="BW3" s="67" t="str">
        <f>Merit!W12</f>
        <v xml:space="preserve"> </v>
      </c>
      <c r="BX3" s="67" t="str">
        <f>Merit!W13</f>
        <v xml:space="preserve"> </v>
      </c>
      <c r="BY3" s="68" t="str">
        <f>Merit!W14</f>
        <v xml:space="preserve"> </v>
      </c>
      <c r="BZ3" s="64" t="str">
        <f>IF(ISBLANK(Patriotism!C12)," ",Patriotism!C12)</f>
        <v xml:space="preserve"> </v>
      </c>
      <c r="CA3" s="65" t="str">
        <f>IF(ISBLANK(Patriotism!D12)," ",Patriotism!D12)</f>
        <v xml:space="preserve"> </v>
      </c>
      <c r="CB3" s="65" t="str">
        <f>IF(ISBLANK(Patriotism!E12)," ",Patriotism!E12)</f>
        <v xml:space="preserve"> </v>
      </c>
      <c r="CC3" s="65" t="str">
        <f>IF(ISBLANK(Patriotism!F12)," ",Patriotism!F12)</f>
        <v xml:space="preserve"> </v>
      </c>
      <c r="CD3" s="66" t="str">
        <f>IF(ISBLANK(Patriotism!G12)," ",Patriotism!G12)</f>
        <v xml:space="preserve"> </v>
      </c>
      <c r="CE3" s="60" t="str">
        <f>IF(ISBLANK(Priory!C12)," ",Priory!C12)</f>
        <v xml:space="preserve"> </v>
      </c>
      <c r="CF3" s="61" t="str">
        <f>IF(ISBLANK(Priory!D12)," ",Priory!D12)</f>
        <v xml:space="preserve"> </v>
      </c>
      <c r="CG3" s="61" t="str">
        <f>IF(ISBLANK(Priory!E12)," ",Priory!E12)</f>
        <v xml:space="preserve"> </v>
      </c>
      <c r="CH3" s="61" t="str">
        <f>IF(ISBLANK(Priory!F12)," ",Priory!F12)</f>
        <v xml:space="preserve"> </v>
      </c>
      <c r="CI3" s="62" t="str">
        <f>IF(ISBLANK(Priory!G12)," ",Priory!G12)</f>
        <v xml:space="preserve"> </v>
      </c>
      <c r="CJ3" s="60" t="str">
        <f>IF(ISBLANK(Religion!AJ12)," ",Religion!AJ12)</f>
        <v xml:space="preserve"> </v>
      </c>
      <c r="CK3" s="61" t="str">
        <f>IF(ISBLANK(Religion!BR12)," ",Religion!BR12)</f>
        <v xml:space="preserve"> </v>
      </c>
      <c r="CL3" s="61" t="str">
        <f>IF(ISBLANK(Religion!CZ12)," ",Religion!CZ12)</f>
        <v xml:space="preserve"> </v>
      </c>
      <c r="CM3" s="61" t="str">
        <f>IF(ISBLANK(Religion!EH12)," ",Religion!EH12)</f>
        <v xml:space="preserve"> </v>
      </c>
      <c r="CN3" s="62" t="str">
        <f>IF(ISBLANK(Religion!FP12)," ",Religion!FP12)</f>
        <v xml:space="preserve"> </v>
      </c>
      <c r="CO3" s="70" t="str">
        <f>IF(ISBLANK(Ritual!AW11)," ",Ritual!AW11)</f>
        <v xml:space="preserve"> </v>
      </c>
      <c r="CP3" s="65" t="str">
        <f>Ritual!AX11</f>
        <v xml:space="preserve"> </v>
      </c>
      <c r="CQ3" s="65" t="str">
        <f>Ritual!AY11</f>
        <v xml:space="preserve"> </v>
      </c>
      <c r="CR3" s="65" t="str">
        <f>Ritual!AZ11</f>
        <v xml:space="preserve"> </v>
      </c>
      <c r="CS3" s="281" t="str">
        <f>Ritual!BA11</f>
        <v xml:space="preserve"> </v>
      </c>
      <c r="CT3" s="60" t="str">
        <f>IF(ISBLANK('Safe Driver'!C11)," ",'Safe Driver'!C11)</f>
        <v xml:space="preserve"> </v>
      </c>
      <c r="CU3" s="61" t="str">
        <f>IF(ISBLANK('Safe Driver'!D11)," ",'Safe Driver'!D11)</f>
        <v xml:space="preserve"> </v>
      </c>
      <c r="CV3" s="61" t="str">
        <f>IF(ISBLANK('Safe Driver'!E11)," ",'Safe Driver'!E11)</f>
        <v xml:space="preserve"> </v>
      </c>
      <c r="CW3" s="61" t="str">
        <f>IF(ISBLANK('Safe Driver'!F11)," ",'Safe Driver'!F11)</f>
        <v xml:space="preserve"> </v>
      </c>
      <c r="CX3" s="62" t="str">
        <f>IF(ISBLANK('Safe Driver'!G11)," ",'Safe Driver'!G11)</f>
        <v xml:space="preserve"> </v>
      </c>
      <c r="CY3" s="63" t="str">
        <f>IF(ISBLANK(Scholastics!C11)," ",Scholastics!C11)</f>
        <v xml:space="preserve"> </v>
      </c>
      <c r="CZ3" s="61" t="str">
        <f>IF(ISBLANK(Scholastics!D11)," ",Scholastics!D11)</f>
        <v xml:space="preserve"> </v>
      </c>
      <c r="DA3" s="61" t="str">
        <f>IF(ISBLANK(Scholastics!E11)," ",Scholastics!E11)</f>
        <v xml:space="preserve"> </v>
      </c>
      <c r="DB3" s="61" t="str">
        <f>IF(ISBLANK(Scholastics!F11)," ",Scholastics!F11)</f>
        <v xml:space="preserve"> </v>
      </c>
      <c r="DC3" s="62" t="str">
        <f>IF(ISBLANK(Scholastics!G11)," ",Scholastics!G11)</f>
        <v xml:space="preserve"> </v>
      </c>
      <c r="DD3" s="60" t="str">
        <f>IF(ISBLANK(Technology!C11)," ",Technology!C11)</f>
        <v xml:space="preserve"> </v>
      </c>
      <c r="DE3" s="61" t="str">
        <f>IF(ISBLANK(Technology!D11)," ",Technology!D11)</f>
        <v xml:space="preserve"> </v>
      </c>
      <c r="DF3" s="61" t="str">
        <f>IF(ISBLANK(Technology!E11)," ",Technology!E11)</f>
        <v xml:space="preserve"> </v>
      </c>
      <c r="DG3" s="61" t="str">
        <f>IF(ISBLANK(Technology!F11)," ",Technology!F11)</f>
        <v xml:space="preserve"> </v>
      </c>
      <c r="DH3" s="62" t="str">
        <f>IF(ISBLANK(Technology!G11)," ",Technology!G11)</f>
        <v xml:space="preserve"> </v>
      </c>
      <c r="DI3" s="64" t="str">
        <f>Visitation!H13</f>
        <v xml:space="preserve"> </v>
      </c>
      <c r="DJ3" s="65" t="str">
        <f>Visitation!H14</f>
        <v xml:space="preserve"> </v>
      </c>
      <c r="DK3" s="65" t="str">
        <f>Visitation!H15</f>
        <v xml:space="preserve"> </v>
      </c>
      <c r="DL3" s="65" t="str">
        <f>Visitation!H16</f>
        <v xml:space="preserve"> </v>
      </c>
      <c r="DM3" s="66" t="str">
        <f>Visitation!H17</f>
        <v xml:space="preserve"> </v>
      </c>
    </row>
    <row r="4" spans="1:117" ht="15.75" thickBot="1" x14ac:dyDescent="0.3">
      <c r="A4" s="199" t="s">
        <v>182</v>
      </c>
      <c r="B4" s="459"/>
      <c r="C4" s="459"/>
      <c r="D4" s="459"/>
      <c r="E4" s="462">
        <f>EDATE(B4,E2)</f>
        <v>182</v>
      </c>
      <c r="F4" s="459"/>
      <c r="G4" s="459"/>
      <c r="H4" s="71" t="str">
        <f>IF(ISBLANK(Athletic!H13)," ",Athletic!H13)</f>
        <v xml:space="preserve"> </v>
      </c>
      <c r="I4" s="72" t="str">
        <f>IF(ISBLANK(Athletic!N13)," ",Athletic!N13)</f>
        <v xml:space="preserve"> </v>
      </c>
      <c r="J4" s="72" t="str">
        <f>IF(ISBLANK(Athletic!T13)," ",Athletic!T13)</f>
        <v xml:space="preserve"> </v>
      </c>
      <c r="K4" s="72" t="str">
        <f>IF(ISBLANK(Athletic!Z13)," ",Athletic!Z13)</f>
        <v xml:space="preserve"> </v>
      </c>
      <c r="L4" s="73" t="str">
        <f>IF(ISBLANK(Athletic!AF13)," ",Athletic!AF13)</f>
        <v xml:space="preserve"> </v>
      </c>
      <c r="M4" s="71" t="str">
        <f>IF(ISBLANK(Attendance!Z16)," ",Attendance!Z16)</f>
        <v/>
      </c>
      <c r="N4" s="72" t="str">
        <f>IF(ISBLANK(Attendance!Z17)," ",Attendance!Z17)</f>
        <v/>
      </c>
      <c r="O4" s="72" t="str">
        <f>IF(ISBLANK(Attendance!Z18)," ",Attendance!Z18)</f>
        <v/>
      </c>
      <c r="P4" s="72" t="str">
        <f>IF(ISBLANK(Attendance!Z19)," ",Attendance!Z19)</f>
        <v/>
      </c>
      <c r="Q4" s="297" t="str">
        <f>IF(ISBLANK(Attendance!Z20)," ",Attendance!Z20)</f>
        <v/>
      </c>
      <c r="R4" s="78" t="str">
        <f>IF(ISBLANK('Civic Service'!L14)," ",'Civic Service'!L14)</f>
        <v/>
      </c>
      <c r="S4" s="79" t="str">
        <f>IF(ISBLANK('Civic Service'!W14)," ",'Civic Service'!W14)</f>
        <v/>
      </c>
      <c r="T4" s="79" t="str">
        <f>IF(ISBLANK('Civic Service'!AH14)," ",'Civic Service'!AH14)</f>
        <v/>
      </c>
      <c r="U4" s="79" t="str">
        <f>IF(ISBLANK('Civic Service'!AS14)," ",'Civic Service'!AS14)</f>
        <v/>
      </c>
      <c r="V4" s="80" t="str">
        <f>IF(ISBLANK('Civic Service'!BD14)," ",'Civic Service'!BD14)</f>
        <v/>
      </c>
      <c r="W4" s="71" t="str">
        <f>IF(ISBLANK(Conclave!L14)," ",Conclave!L14)</f>
        <v/>
      </c>
      <c r="X4" s="72" t="str">
        <f>IF(ISBLANK(Conclave!W14)," ",Conclave!W14)</f>
        <v/>
      </c>
      <c r="Y4" s="72" t="str">
        <f>IF(ISBLANK(Conclave!AH14)," ",Conclave!AH14)</f>
        <v/>
      </c>
      <c r="Z4" s="72" t="str">
        <f>IF(ISBLANK(Conclave!AS14)," ",Conclave!AS14)</f>
        <v/>
      </c>
      <c r="AA4" s="73" t="str">
        <f>IF(ISBLANK(Conclave!BD14)," ",Conclave!BD14)</f>
        <v/>
      </c>
      <c r="AB4" s="74" t="str">
        <f>IF(ISBLANK('Correspondence Course'!C13)," ",'Correspondence Course'!C13)</f>
        <v xml:space="preserve"> </v>
      </c>
      <c r="AC4" s="72" t="str">
        <f>IF(ISBLANK('Correspondence Course'!D13)," ",'Correspondence Course'!D13)</f>
        <v xml:space="preserve"> </v>
      </c>
      <c r="AD4" s="72" t="str">
        <f>IF(ISBLANK('Correspondence Course'!E13)," ",'Correspondence Course'!E13)</f>
        <v xml:space="preserve"> </v>
      </c>
      <c r="AE4" s="72" t="str">
        <f>IF(ISBLANK('Correspondence Course'!F13)," ",'Correspondence Course'!F13)</f>
        <v xml:space="preserve"> </v>
      </c>
      <c r="AF4" s="73" t="str">
        <f>IF(ISBLANK('Correspondence Course'!G13)," ",'Correspondence Course'!G13)</f>
        <v xml:space="preserve"> </v>
      </c>
      <c r="AG4" s="75" t="str">
        <f>'Fine Arts'!F17</f>
        <v/>
      </c>
      <c r="AH4" s="76" t="str">
        <f>'Fine Arts'!F18</f>
        <v/>
      </c>
      <c r="AI4" s="76" t="str">
        <f>'Fine Arts'!F19</f>
        <v/>
      </c>
      <c r="AJ4" s="76" t="str">
        <f>'Fine Arts'!F20</f>
        <v/>
      </c>
      <c r="AK4" s="77" t="str">
        <f>'Fine Arts'!F21</f>
        <v/>
      </c>
      <c r="AL4" s="78" t="str">
        <f>IF(ISBLANK(Fundraising!L14)," ",Fundraising!L14)</f>
        <v/>
      </c>
      <c r="AM4" s="79" t="str">
        <f>IF(ISBLANK(Fundraising!W14)," ",Fundraising!W14)</f>
        <v/>
      </c>
      <c r="AN4" s="79" t="str">
        <f>IF(ISBLANK(Fundraising!AH14)," ",Fundraising!AH14)</f>
        <v/>
      </c>
      <c r="AO4" s="79" t="str">
        <f>IF(ISBLANK(Fundraising!AS14)," ",Fundraising!AS14)</f>
        <v/>
      </c>
      <c r="AP4" s="80" t="str">
        <f>IF(ISBLANK(Fundraising!BD14)," ",Fundraising!BD14)</f>
        <v/>
      </c>
      <c r="AQ4" s="78" t="str">
        <f>IF(ISBLANK('Health and Fitness'!L12)," ",'Health and Fitness'!L12)</f>
        <v xml:space="preserve"> </v>
      </c>
      <c r="AR4" s="79" t="str">
        <f>IF(ISBLANK('Health and Fitness'!W12)," ",'Health and Fitness'!W12)</f>
        <v xml:space="preserve"> </v>
      </c>
      <c r="AS4" s="79" t="str">
        <f>IF(ISBLANK('Health and Fitness'!AH12)," ",'Health and Fitness'!AH12)</f>
        <v xml:space="preserve"> </v>
      </c>
      <c r="AT4" s="79" t="str">
        <f>IF(ISBLANK('Health and Fitness'!AS12)," ",'Health and Fitness'!AS12)</f>
        <v xml:space="preserve"> </v>
      </c>
      <c r="AU4" s="80" t="str">
        <f>IF(ISBLANK('Health and Fitness'!BD12)," ",'Health and Fitness'!BD12)</f>
        <v xml:space="preserve"> </v>
      </c>
      <c r="AV4" s="71" t="str">
        <f>IF(ISBLANK(Installing!L14)," ",Installing!L14)</f>
        <v/>
      </c>
      <c r="AW4" s="72" t="str">
        <f>IF(ISBLANK(Installing!W14)," ",Installing!W14)</f>
        <v/>
      </c>
      <c r="AX4" s="72" t="str">
        <f>IF(ISBLANK(Installing!AH14)," ",Installing!AH14)</f>
        <v/>
      </c>
      <c r="AY4" s="72" t="str">
        <f>IF(ISBLANK(Installing!AS14)," ",Installing!AS14)</f>
        <v/>
      </c>
      <c r="AZ4" s="73" t="str">
        <f>IF(ISBLANK(Installing!BD14)," ",Installing!BD14)</f>
        <v/>
      </c>
      <c r="BA4" s="71" t="str">
        <f>IF(ISBLANK(Journalism!H13)," ",Journalism!H13)</f>
        <v xml:space="preserve"> </v>
      </c>
      <c r="BB4" s="72" t="str">
        <f>IF(ISBLANK(Journalism!N13)," ",Journalism!N13)</f>
        <v xml:space="preserve"> </v>
      </c>
      <c r="BC4" s="72" t="str">
        <f>IF(ISBLANK(Journalism!T13)," ",Journalism!T13)</f>
        <v xml:space="preserve"> </v>
      </c>
      <c r="BD4" s="72" t="str">
        <f>IF(ISBLANK(Journalism!Z13)," ",Journalism!Z13)</f>
        <v xml:space="preserve"> </v>
      </c>
      <c r="BE4" s="73" t="str">
        <f>IF(ISBLANK(Journalism!AF13)," ",Journalism!AF13)</f>
        <v xml:space="preserve"> </v>
      </c>
      <c r="BF4" s="71" t="str">
        <f>IF(ISBLANK('Health and Fitness'!L14)," ",'Health and Fitness'!L14)</f>
        <v/>
      </c>
      <c r="BG4" s="72" t="str">
        <f>IF(ISBLANK('Health and Fitness'!W14)," ",'Health and Fitness'!W14)</f>
        <v/>
      </c>
      <c r="BH4" s="72" t="str">
        <f>IF(ISBLANK('Health and Fitness'!AH14)," ",'Health and Fitness'!AH14)</f>
        <v/>
      </c>
      <c r="BI4" s="72" t="str">
        <f>IF(ISBLANK('Health and Fitness'!AS14)," ",'Health and Fitness'!AS14)</f>
        <v/>
      </c>
      <c r="BJ4" s="297" t="str">
        <f>IF(ISBLANK('Health and Fitness'!BD14)," ",'Health and Fitness'!BD14)</f>
        <v/>
      </c>
      <c r="BK4" s="78" t="str">
        <f>IF(ISBLANK('Masonic Service'!L14)," ",'Masonic Service'!L14)</f>
        <v/>
      </c>
      <c r="BL4" s="79" t="str">
        <f>IF(ISBLANK('Masonic Service'!W14)," ",'Masonic Service'!W14)</f>
        <v/>
      </c>
      <c r="BM4" s="79" t="str">
        <f>IF(ISBLANK('Masonic Service'!AH14)," ",'Masonic Service'!AH14)</f>
        <v/>
      </c>
      <c r="BN4" s="79" t="str">
        <f>IF(ISBLANK('Masonic Service'!AS14)," ",'Masonic Service'!AS14)</f>
        <v/>
      </c>
      <c r="BO4" s="80" t="str">
        <f>IF(ISBLANK('Masonic Service'!BD14)," ",'Masonic Service'!BD14)</f>
        <v/>
      </c>
      <c r="BP4" s="71" t="str">
        <f>IF(ISBLANK(Membership!L14)," ",Membership!L14)</f>
        <v/>
      </c>
      <c r="BQ4" s="72" t="str">
        <f>IF(ISBLANK(Membership!W14)," ",Membership!W14)</f>
        <v/>
      </c>
      <c r="BR4" s="72" t="str">
        <f>IF(ISBLANK(Membership!AH14)," ",Membership!AH14)</f>
        <v/>
      </c>
      <c r="BS4" s="72" t="str">
        <f>IF(ISBLANK(Membership!AS14)," ",Membership!AS14)</f>
        <v/>
      </c>
      <c r="BT4" s="73" t="str">
        <f>IF(ISBLANK(Membership!BD14)," ",Membership!BD14)</f>
        <v/>
      </c>
      <c r="BU4" s="75" t="str">
        <f>Merit!W16</f>
        <v xml:space="preserve"> </v>
      </c>
      <c r="BV4" s="76" t="str">
        <f>Merit!W17</f>
        <v xml:space="preserve"> </v>
      </c>
      <c r="BW4" s="76" t="str">
        <f>Merit!W18</f>
        <v xml:space="preserve"> </v>
      </c>
      <c r="BX4" s="76" t="str">
        <f>Merit!W19</f>
        <v xml:space="preserve"> </v>
      </c>
      <c r="BY4" s="77" t="str">
        <f>Merit!W20</f>
        <v xml:space="preserve"> </v>
      </c>
      <c r="BZ4" s="78" t="str">
        <f>IF(ISBLANK(Patriotism!C13)," ",Patriotism!C13)</f>
        <v xml:space="preserve"> </v>
      </c>
      <c r="CA4" s="79" t="str">
        <f>IF(ISBLANK(Patriotism!D13)," ",Patriotism!D13)</f>
        <v xml:space="preserve"> </v>
      </c>
      <c r="CB4" s="79" t="str">
        <f>IF(ISBLANK(Patriotism!E13)," ",Patriotism!E13)</f>
        <v xml:space="preserve"> </v>
      </c>
      <c r="CC4" s="79" t="str">
        <f>IF(ISBLANK(Patriotism!F13)," ",Patriotism!F13)</f>
        <v xml:space="preserve"> </v>
      </c>
      <c r="CD4" s="80" t="str">
        <f>IF(ISBLANK(Patriotism!G13)," ",Patriotism!G13)</f>
        <v xml:space="preserve"> </v>
      </c>
      <c r="CE4" s="71" t="str">
        <f>IF(ISBLANK(Priory!C13)," ",Priory!C13)</f>
        <v xml:space="preserve"> </v>
      </c>
      <c r="CF4" s="72" t="str">
        <f>IF(ISBLANK(Priory!D13)," ",Priory!D13)</f>
        <v xml:space="preserve"> </v>
      </c>
      <c r="CG4" s="72" t="str">
        <f>IF(ISBLANK(Priory!E13)," ",Priory!E13)</f>
        <v xml:space="preserve"> </v>
      </c>
      <c r="CH4" s="72" t="str">
        <f>IF(ISBLANK(Priory!F13)," ",Priory!F13)</f>
        <v xml:space="preserve"> </v>
      </c>
      <c r="CI4" s="73" t="str">
        <f>IF(ISBLANK(Priory!G13)," ",Priory!G13)</f>
        <v xml:space="preserve"> </v>
      </c>
      <c r="CJ4" s="71" t="str">
        <f>IF(ISBLANK(Religion!AJ13)," ",Religion!AJ13)</f>
        <v xml:space="preserve"> </v>
      </c>
      <c r="CK4" s="72" t="str">
        <f>IF(ISBLANK(Religion!BR13)," ",Religion!BR13)</f>
        <v xml:space="preserve"> </v>
      </c>
      <c r="CL4" s="72" t="str">
        <f>IF(ISBLANK(Religion!CZ13)," ",Religion!CZ13)</f>
        <v xml:space="preserve"> </v>
      </c>
      <c r="CM4" s="72" t="str">
        <f>IF(ISBLANK(Religion!EH13)," ",Religion!EH13)</f>
        <v xml:space="preserve"> </v>
      </c>
      <c r="CN4" s="73" t="str">
        <f>IF(ISBLANK(Religion!FP13)," ",Religion!FP13)</f>
        <v xml:space="preserve"> </v>
      </c>
      <c r="CO4" s="81" t="str">
        <f>Ritual!AW12</f>
        <v xml:space="preserve"> </v>
      </c>
      <c r="CP4" s="79" t="str">
        <f>Ritual!AX12</f>
        <v xml:space="preserve"> </v>
      </c>
      <c r="CQ4" s="79" t="str">
        <f>Ritual!AY12</f>
        <v xml:space="preserve"> </v>
      </c>
      <c r="CR4" s="79" t="str">
        <f>Ritual!AZ12</f>
        <v xml:space="preserve"> </v>
      </c>
      <c r="CS4" s="282" t="str">
        <f>Ritual!BA12</f>
        <v xml:space="preserve"> </v>
      </c>
      <c r="CT4" s="71" t="str">
        <f>IF(ISBLANK('Safe Driver'!C12)," ",'Safe Driver'!C12)</f>
        <v xml:space="preserve"> </v>
      </c>
      <c r="CU4" s="72" t="str">
        <f>IF(ISBLANK('Safe Driver'!D12)," ",'Safe Driver'!D12)</f>
        <v xml:space="preserve"> </v>
      </c>
      <c r="CV4" s="72" t="str">
        <f>IF(ISBLANK('Safe Driver'!E12)," ",'Safe Driver'!E12)</f>
        <v xml:space="preserve"> </v>
      </c>
      <c r="CW4" s="72" t="str">
        <f>IF(ISBLANK('Safe Driver'!F12)," ",'Safe Driver'!F12)</f>
        <v xml:space="preserve"> </v>
      </c>
      <c r="CX4" s="73" t="str">
        <f>IF(ISBLANK('Safe Driver'!G12)," ",'Safe Driver'!G12)</f>
        <v xml:space="preserve"> </v>
      </c>
      <c r="CY4" s="74" t="str">
        <f>IF(ISBLANK(Scholastics!C12)," ",Scholastics!C12)</f>
        <v xml:space="preserve"> </v>
      </c>
      <c r="CZ4" s="72" t="str">
        <f>IF(ISBLANK(Scholastics!D12)," ",Scholastics!D12)</f>
        <v xml:space="preserve"> </v>
      </c>
      <c r="DA4" s="72" t="str">
        <f>IF(ISBLANK(Scholastics!E12)," ",Scholastics!E12)</f>
        <v xml:space="preserve"> </v>
      </c>
      <c r="DB4" s="72" t="str">
        <f>IF(ISBLANK(Scholastics!F12)," ",Scholastics!F12)</f>
        <v xml:space="preserve"> </v>
      </c>
      <c r="DC4" s="73" t="str">
        <f>IF(ISBLANK(Scholastics!G12)," ",Scholastics!G12)</f>
        <v xml:space="preserve"> </v>
      </c>
      <c r="DD4" s="71" t="str">
        <f>IF(ISBLANK(Technology!C12)," ",Technology!C12)</f>
        <v xml:space="preserve"> </v>
      </c>
      <c r="DE4" s="72" t="str">
        <f>IF(ISBLANK(Technology!D12)," ",Technology!D12)</f>
        <v xml:space="preserve"> </v>
      </c>
      <c r="DF4" s="72" t="str">
        <f>IF(ISBLANK(Technology!E12)," ",Technology!E12)</f>
        <v xml:space="preserve"> </v>
      </c>
      <c r="DG4" s="72" t="str">
        <f>IF(ISBLANK(Technology!F12)," ",Technology!F12)</f>
        <v xml:space="preserve"> </v>
      </c>
      <c r="DH4" s="73" t="str">
        <f>IF(ISBLANK(Technology!G12)," ",Technology!G12)</f>
        <v xml:space="preserve"> </v>
      </c>
      <c r="DI4" s="78" t="str">
        <f>Visitation!H18</f>
        <v xml:space="preserve"> </v>
      </c>
      <c r="DJ4" s="79" t="str">
        <f>Visitation!H19</f>
        <v xml:space="preserve"> </v>
      </c>
      <c r="DK4" s="79" t="str">
        <f>Visitation!H20</f>
        <v xml:space="preserve"> </v>
      </c>
      <c r="DL4" s="79" t="str">
        <f>Visitation!H21</f>
        <v xml:space="preserve"> </v>
      </c>
      <c r="DM4" s="80" t="str">
        <f>Visitation!H22</f>
        <v xml:space="preserve"> </v>
      </c>
    </row>
    <row r="5" spans="1:117" ht="15.75" thickBot="1" x14ac:dyDescent="0.3">
      <c r="A5" s="199" t="s">
        <v>183</v>
      </c>
      <c r="B5" s="459"/>
      <c r="C5" s="459"/>
      <c r="D5" s="459"/>
      <c r="E5" s="462">
        <f>EDATE(B5,E2)</f>
        <v>182</v>
      </c>
      <c r="F5" s="459"/>
      <c r="G5" s="459"/>
      <c r="H5" s="71" t="str">
        <f>IF(ISBLANK(Athletic!H14)," ",Athletic!H14)</f>
        <v xml:space="preserve"> </v>
      </c>
      <c r="I5" s="72" t="str">
        <f>IF(ISBLANK(Athletic!N14)," ",Athletic!N14)</f>
        <v xml:space="preserve"> </v>
      </c>
      <c r="J5" s="72" t="str">
        <f>IF(ISBLANK(Athletic!T14)," ",Athletic!T14)</f>
        <v xml:space="preserve"> </v>
      </c>
      <c r="K5" s="72" t="str">
        <f>IF(ISBLANK(Athletic!Z14)," ",Athletic!Z14)</f>
        <v xml:space="preserve"> </v>
      </c>
      <c r="L5" s="73" t="str">
        <f>IF(ISBLANK(Athletic!AF14)," ",Athletic!AF14)</f>
        <v xml:space="preserve"> </v>
      </c>
      <c r="M5" s="71" t="str">
        <f>IF(ISBLANK(Attendance!Z22)," ",Attendance!Z22)</f>
        <v/>
      </c>
      <c r="N5" s="72" t="str">
        <f>IF(ISBLANK(Attendance!Z23)," ",Attendance!Z23)</f>
        <v/>
      </c>
      <c r="O5" s="72" t="str">
        <f>IF(ISBLANK(Attendance!Z24)," ",Attendance!Z24)</f>
        <v/>
      </c>
      <c r="P5" s="72" t="str">
        <f>IF(ISBLANK(Attendance!Z25)," ",Attendance!Z25)</f>
        <v/>
      </c>
      <c r="Q5" s="297" t="str">
        <f>IF(ISBLANK(Attendance!Z26)," ",Attendance!Z26)</f>
        <v/>
      </c>
      <c r="R5" s="78" t="str">
        <f>IF(ISBLANK('Civic Service'!L17)," ",'Civic Service'!L17)</f>
        <v/>
      </c>
      <c r="S5" s="79" t="str">
        <f>IF(ISBLANK('Civic Service'!W17)," ",'Civic Service'!W17)</f>
        <v/>
      </c>
      <c r="T5" s="79" t="str">
        <f>IF(ISBLANK('Civic Service'!AH17)," ",'Civic Service'!AH17)</f>
        <v/>
      </c>
      <c r="U5" s="79" t="str">
        <f>IF(ISBLANK('Civic Service'!AS17)," ",'Civic Service'!AS17)</f>
        <v/>
      </c>
      <c r="V5" s="80" t="str">
        <f>IF(ISBLANK('Civic Service'!BD17)," ",'Civic Service'!BD17)</f>
        <v/>
      </c>
      <c r="W5" s="71" t="str">
        <f>IF(ISBLANK(Conclave!L17)," ",Conclave!L17)</f>
        <v/>
      </c>
      <c r="X5" s="72" t="str">
        <f>IF(ISBLANK(Conclave!W17)," ",Conclave!W17)</f>
        <v/>
      </c>
      <c r="Y5" s="72" t="str">
        <f>IF(ISBLANK(Conclave!AH17)," ",Conclave!AH17)</f>
        <v/>
      </c>
      <c r="Z5" s="72" t="str">
        <f>IF(ISBLANK(Conclave!AS17)," ",Conclave!AS17)</f>
        <v/>
      </c>
      <c r="AA5" s="73" t="str">
        <f>IF(ISBLANK(Conclave!BD17)," ",Conclave!BD17)</f>
        <v/>
      </c>
      <c r="AB5" s="74" t="str">
        <f>IF(ISBLANK('Correspondence Course'!C14)," ",'Correspondence Course'!C14)</f>
        <v xml:space="preserve"> </v>
      </c>
      <c r="AC5" s="72" t="str">
        <f>IF(ISBLANK('Correspondence Course'!D14)," ",'Correspondence Course'!D14)</f>
        <v xml:space="preserve"> </v>
      </c>
      <c r="AD5" s="72" t="str">
        <f>IF(ISBLANK('Correspondence Course'!E14)," ",'Correspondence Course'!E14)</f>
        <v xml:space="preserve"> </v>
      </c>
      <c r="AE5" s="72" t="str">
        <f>IF(ISBLANK('Correspondence Course'!F14)," ",'Correspondence Course'!F14)</f>
        <v xml:space="preserve"> </v>
      </c>
      <c r="AF5" s="73" t="str">
        <f>IF(ISBLANK('Correspondence Course'!G14)," ",'Correspondence Course'!G14)</f>
        <v xml:space="preserve"> </v>
      </c>
      <c r="AG5" s="75" t="str">
        <f>'Fine Arts'!F22</f>
        <v/>
      </c>
      <c r="AH5" s="76" t="str">
        <f>'Fine Arts'!F23</f>
        <v/>
      </c>
      <c r="AI5" s="76" t="str">
        <f>'Fine Arts'!F24</f>
        <v/>
      </c>
      <c r="AJ5" s="76" t="str">
        <f>'Fine Arts'!F25</f>
        <v/>
      </c>
      <c r="AK5" s="77" t="str">
        <f>'Fine Arts'!F26</f>
        <v/>
      </c>
      <c r="AL5" s="78" t="str">
        <f>IF(ISBLANK(Fundraising!L17)," ",Fundraising!L17)</f>
        <v/>
      </c>
      <c r="AM5" s="79" t="str">
        <f>IF(ISBLANK(Fundraising!W17)," ",Fundraising!W17)</f>
        <v/>
      </c>
      <c r="AN5" s="79" t="str">
        <f>IF(ISBLANK(Fundraising!AH17)," ",Fundraising!AH17)</f>
        <v/>
      </c>
      <c r="AO5" s="79" t="str">
        <f>IF(ISBLANK(Fundraising!AS17)," ",Fundraising!AS17)</f>
        <v/>
      </c>
      <c r="AP5" s="80" t="str">
        <f>IF(ISBLANK(Fundraising!BD17)," ",Fundraising!BD17)</f>
        <v/>
      </c>
      <c r="AQ5" s="78" t="str">
        <f>IF(ISBLANK('Health and Fitness'!L13)," ",'Health and Fitness'!L13)</f>
        <v xml:space="preserve"> </v>
      </c>
      <c r="AR5" s="79" t="str">
        <f>IF(ISBLANK('Health and Fitness'!W13)," ",'Health and Fitness'!W13)</f>
        <v xml:space="preserve"> </v>
      </c>
      <c r="AS5" s="79" t="str">
        <f>IF(ISBLANK('Health and Fitness'!AH13)," ",'Health and Fitness'!AH13)</f>
        <v xml:space="preserve"> </v>
      </c>
      <c r="AT5" s="79" t="str">
        <f>IF(ISBLANK('Health and Fitness'!AS13)," ",'Health and Fitness'!AS13)</f>
        <v xml:space="preserve"> </v>
      </c>
      <c r="AU5" s="80" t="str">
        <f>IF(ISBLANK('Health and Fitness'!BD13)," ",'Health and Fitness'!BD13)</f>
        <v xml:space="preserve"> </v>
      </c>
      <c r="AV5" s="71" t="str">
        <f>IF(ISBLANK(Installing!L17)," ",Installing!L17)</f>
        <v/>
      </c>
      <c r="AW5" s="72" t="str">
        <f>IF(ISBLANK(Installing!W17)," ",Installing!W17)</f>
        <v/>
      </c>
      <c r="AX5" s="72" t="str">
        <f>IF(ISBLANK(Installing!AH17)," ",Installing!AH17)</f>
        <v/>
      </c>
      <c r="AY5" s="72" t="str">
        <f>IF(ISBLANK(Installing!AS17)," ",Installing!AS17)</f>
        <v/>
      </c>
      <c r="AZ5" s="73" t="str">
        <f>IF(ISBLANK(Installing!BD17)," ",Installing!BD17)</f>
        <v/>
      </c>
      <c r="BA5" s="71" t="str">
        <f>IF(ISBLANK(Journalism!H14)," ",Journalism!H14)</f>
        <v xml:space="preserve"> </v>
      </c>
      <c r="BB5" s="72" t="str">
        <f>IF(ISBLANK(Journalism!N14)," ",Journalism!N14)</f>
        <v xml:space="preserve"> </v>
      </c>
      <c r="BC5" s="72" t="str">
        <f>IF(ISBLANK(Journalism!T14)," ",Journalism!T14)</f>
        <v xml:space="preserve"> </v>
      </c>
      <c r="BD5" s="72" t="str">
        <f>IF(ISBLANK(Journalism!Z14)," ",Journalism!Z14)</f>
        <v xml:space="preserve"> </v>
      </c>
      <c r="BE5" s="73" t="str">
        <f>IF(ISBLANK(Journalism!AF14)," ",Journalism!AF14)</f>
        <v xml:space="preserve"> </v>
      </c>
      <c r="BF5" s="71" t="str">
        <f>IF(ISBLANK('Health and Fitness'!L17)," ",'Health and Fitness'!L17)</f>
        <v/>
      </c>
      <c r="BG5" s="72" t="str">
        <f>IF(ISBLANK('Health and Fitness'!W17)," ",'Health and Fitness'!W17)</f>
        <v/>
      </c>
      <c r="BH5" s="72" t="str">
        <f>IF(ISBLANK('Health and Fitness'!AH17)," ",'Health and Fitness'!AH17)</f>
        <v/>
      </c>
      <c r="BI5" s="72" t="str">
        <f>IF(ISBLANK('Health and Fitness'!AS17)," ",'Health and Fitness'!AS17)</f>
        <v/>
      </c>
      <c r="BJ5" s="297" t="str">
        <f>IF(ISBLANK('Health and Fitness'!BD17)," ",'Health and Fitness'!BD17)</f>
        <v/>
      </c>
      <c r="BK5" s="78" t="str">
        <f>IF(ISBLANK('Masonic Service'!L17)," ",'Masonic Service'!L17)</f>
        <v/>
      </c>
      <c r="BL5" s="79" t="str">
        <f>IF(ISBLANK('Masonic Service'!W17)," ",'Masonic Service'!W17)</f>
        <v/>
      </c>
      <c r="BM5" s="79" t="str">
        <f>IF(ISBLANK('Masonic Service'!AH17)," ",'Masonic Service'!AH17)</f>
        <v/>
      </c>
      <c r="BN5" s="79" t="str">
        <f>IF(ISBLANK('Masonic Service'!AS17)," ",'Masonic Service'!AS17)</f>
        <v/>
      </c>
      <c r="BO5" s="80" t="str">
        <f>IF(ISBLANK('Masonic Service'!BD17)," ",'Masonic Service'!BD17)</f>
        <v/>
      </c>
      <c r="BP5" s="71" t="str">
        <f>IF(ISBLANK(Membership!L17)," ",Membership!L17)</f>
        <v/>
      </c>
      <c r="BQ5" s="72" t="str">
        <f>IF(ISBLANK(Membership!W17)," ",Membership!W17)</f>
        <v/>
      </c>
      <c r="BR5" s="72" t="str">
        <f>IF(ISBLANK(Membership!AH17)," ",Membership!AH17)</f>
        <v/>
      </c>
      <c r="BS5" s="72" t="str">
        <f>IF(ISBLANK(Membership!AS17)," ",Membership!AS17)</f>
        <v/>
      </c>
      <c r="BT5" s="73" t="str">
        <f>IF(ISBLANK(Membership!BD17)," ",Membership!BD17)</f>
        <v/>
      </c>
      <c r="BU5" s="75" t="str">
        <f>Merit!W22</f>
        <v xml:space="preserve"> </v>
      </c>
      <c r="BV5" s="76" t="str">
        <f>Merit!W23</f>
        <v xml:space="preserve"> </v>
      </c>
      <c r="BW5" s="76" t="str">
        <f>Merit!W24</f>
        <v xml:space="preserve"> </v>
      </c>
      <c r="BX5" s="76" t="str">
        <f>Merit!W25</f>
        <v xml:space="preserve"> </v>
      </c>
      <c r="BY5" s="77" t="str">
        <f>Merit!W26</f>
        <v xml:space="preserve"> </v>
      </c>
      <c r="BZ5" s="78" t="str">
        <f>IF(ISBLANK(Patriotism!C14)," ",Patriotism!C14)</f>
        <v xml:space="preserve"> </v>
      </c>
      <c r="CA5" s="79" t="str">
        <f>IF(ISBLANK(Patriotism!D14)," ",Patriotism!D14)</f>
        <v xml:space="preserve"> </v>
      </c>
      <c r="CB5" s="79" t="str">
        <f>IF(ISBLANK(Patriotism!E14)," ",Patriotism!E14)</f>
        <v xml:space="preserve"> </v>
      </c>
      <c r="CC5" s="79" t="str">
        <f>IF(ISBLANK(Patriotism!F14)," ",Patriotism!F14)</f>
        <v xml:space="preserve"> </v>
      </c>
      <c r="CD5" s="80" t="str">
        <f>IF(ISBLANK(Patriotism!G14)," ",Patriotism!G14)</f>
        <v xml:space="preserve"> </v>
      </c>
      <c r="CE5" s="71" t="str">
        <f>IF(ISBLANK(Priory!C14)," ",Priory!C14)</f>
        <v xml:space="preserve"> </v>
      </c>
      <c r="CF5" s="72" t="str">
        <f>IF(ISBLANK(Priory!D14)," ",Priory!D14)</f>
        <v xml:space="preserve"> </v>
      </c>
      <c r="CG5" s="72" t="str">
        <f>IF(ISBLANK(Priory!E14)," ",Priory!E14)</f>
        <v xml:space="preserve"> </v>
      </c>
      <c r="CH5" s="72" t="str">
        <f>IF(ISBLANK(Priory!F14)," ",Priory!F14)</f>
        <v xml:space="preserve"> </v>
      </c>
      <c r="CI5" s="73" t="str">
        <f>IF(ISBLANK(Priory!G14)," ",Priory!G14)</f>
        <v xml:space="preserve"> </v>
      </c>
      <c r="CJ5" s="71" t="str">
        <f>IF(ISBLANK(Religion!AJ14)," ",Religion!AJ14)</f>
        <v xml:space="preserve"> </v>
      </c>
      <c r="CK5" s="72" t="str">
        <f>IF(ISBLANK(Religion!BR14)," ",Religion!BR14)</f>
        <v xml:space="preserve"> </v>
      </c>
      <c r="CL5" s="72" t="str">
        <f>IF(ISBLANK(Religion!CZ14)," ",Religion!CZ14)</f>
        <v xml:space="preserve"> </v>
      </c>
      <c r="CM5" s="72" t="str">
        <f>IF(ISBLANK(Religion!EH14)," ",Religion!EH14)</f>
        <v xml:space="preserve"> </v>
      </c>
      <c r="CN5" s="73" t="str">
        <f>IF(ISBLANK(Religion!FP14)," ",Religion!FP14)</f>
        <v xml:space="preserve"> </v>
      </c>
      <c r="CO5" s="81" t="str">
        <f>Ritual!AW13</f>
        <v xml:space="preserve"> </v>
      </c>
      <c r="CP5" s="79" t="str">
        <f>Ritual!AX13</f>
        <v xml:space="preserve"> </v>
      </c>
      <c r="CQ5" s="79" t="str">
        <f>Ritual!AY13</f>
        <v xml:space="preserve"> </v>
      </c>
      <c r="CR5" s="79" t="str">
        <f>Ritual!AZ13</f>
        <v xml:space="preserve"> </v>
      </c>
      <c r="CS5" s="282" t="str">
        <f>Ritual!BA13</f>
        <v xml:space="preserve"> </v>
      </c>
      <c r="CT5" s="71" t="str">
        <f>IF(ISBLANK('Safe Driver'!C13)," ",'Safe Driver'!C13)</f>
        <v xml:space="preserve"> </v>
      </c>
      <c r="CU5" s="72" t="str">
        <f>IF(ISBLANK('Safe Driver'!D13)," ",'Safe Driver'!D13)</f>
        <v xml:space="preserve"> </v>
      </c>
      <c r="CV5" s="72" t="str">
        <f>IF(ISBLANK('Safe Driver'!E13)," ",'Safe Driver'!E13)</f>
        <v xml:space="preserve"> </v>
      </c>
      <c r="CW5" s="72" t="str">
        <f>IF(ISBLANK('Safe Driver'!F13)," ",'Safe Driver'!F13)</f>
        <v xml:space="preserve"> </v>
      </c>
      <c r="CX5" s="73" t="str">
        <f>IF(ISBLANK('Safe Driver'!G13)," ",'Safe Driver'!G13)</f>
        <v xml:space="preserve"> </v>
      </c>
      <c r="CY5" s="74" t="str">
        <f>IF(ISBLANK(Scholastics!C13)," ",Scholastics!C13)</f>
        <v xml:space="preserve"> </v>
      </c>
      <c r="CZ5" s="72" t="str">
        <f>IF(ISBLANK(Scholastics!D13)," ",Scholastics!D13)</f>
        <v xml:space="preserve"> </v>
      </c>
      <c r="DA5" s="72" t="str">
        <f>IF(ISBLANK(Scholastics!E13)," ",Scholastics!E13)</f>
        <v xml:space="preserve"> </v>
      </c>
      <c r="DB5" s="72" t="str">
        <f>IF(ISBLANK(Scholastics!F13)," ",Scholastics!F13)</f>
        <v xml:space="preserve"> </v>
      </c>
      <c r="DC5" s="73" t="str">
        <f>IF(ISBLANK(Scholastics!G13)," ",Scholastics!G13)</f>
        <v xml:space="preserve"> </v>
      </c>
      <c r="DD5" s="71" t="str">
        <f>IF(ISBLANK(Technology!C13)," ",Technology!C13)</f>
        <v xml:space="preserve"> </v>
      </c>
      <c r="DE5" s="72" t="str">
        <f>IF(ISBLANK(Technology!D13)," ",Technology!D13)</f>
        <v xml:space="preserve"> </v>
      </c>
      <c r="DF5" s="72" t="str">
        <f>IF(ISBLANK(Technology!E13)," ",Technology!E13)</f>
        <v xml:space="preserve"> </v>
      </c>
      <c r="DG5" s="72" t="str">
        <f>IF(ISBLANK(Technology!F13)," ",Technology!F13)</f>
        <v xml:space="preserve"> </v>
      </c>
      <c r="DH5" s="73" t="str">
        <f>IF(ISBLANK(Technology!G13)," ",Technology!G13)</f>
        <v xml:space="preserve"> </v>
      </c>
      <c r="DI5" s="78" t="str">
        <f>Visitation!H23</f>
        <v xml:space="preserve"> </v>
      </c>
      <c r="DJ5" s="79" t="str">
        <f>Visitation!H24</f>
        <v xml:space="preserve"> </v>
      </c>
      <c r="DK5" s="79" t="str">
        <f>Visitation!H25</f>
        <v xml:space="preserve"> </v>
      </c>
      <c r="DL5" s="79" t="str">
        <f>Visitation!H26</f>
        <v xml:space="preserve"> </v>
      </c>
      <c r="DM5" s="80" t="str">
        <f>Visitation!H27</f>
        <v xml:space="preserve"> </v>
      </c>
    </row>
    <row r="6" spans="1:117" ht="15.75" thickBot="1" x14ac:dyDescent="0.3">
      <c r="A6" s="199" t="s">
        <v>184</v>
      </c>
      <c r="B6" s="459"/>
      <c r="C6" s="459"/>
      <c r="D6" s="459"/>
      <c r="E6" s="462">
        <f>EDATE(B6,E2)</f>
        <v>182</v>
      </c>
      <c r="F6" s="459"/>
      <c r="G6" s="459"/>
      <c r="H6" s="71" t="str">
        <f>IF(ISBLANK(Athletic!H15)," ",Athletic!H15)</f>
        <v xml:space="preserve"> </v>
      </c>
      <c r="I6" s="72" t="str">
        <f>IF(ISBLANK(Athletic!N15)," ",Athletic!N15)</f>
        <v xml:space="preserve"> </v>
      </c>
      <c r="J6" s="72" t="str">
        <f>IF(ISBLANK(Athletic!T15)," ",Athletic!T15)</f>
        <v xml:space="preserve"> </v>
      </c>
      <c r="K6" s="72" t="str">
        <f>IF(ISBLANK(Athletic!Z15)," ",Athletic!Z15)</f>
        <v xml:space="preserve"> </v>
      </c>
      <c r="L6" s="73" t="str">
        <f>IF(ISBLANK(Athletic!AF15)," ",Athletic!AF15)</f>
        <v xml:space="preserve"> </v>
      </c>
      <c r="M6" s="71" t="str">
        <f>IF(ISBLANK(Attendance!Z28)," ",Attendance!Z28)</f>
        <v/>
      </c>
      <c r="N6" s="72" t="str">
        <f>IF(ISBLANK(Attendance!Z29)," ",Attendance!Z29)</f>
        <v/>
      </c>
      <c r="O6" s="72" t="str">
        <f>IF(ISBLANK(Attendance!Z30)," ",Attendance!Z30)</f>
        <v/>
      </c>
      <c r="P6" s="72" t="str">
        <f>IF(ISBLANK(Attendance!Z31)," ",Attendance!Z31)</f>
        <v/>
      </c>
      <c r="Q6" s="297" t="str">
        <f>IF(ISBLANK(Attendance!Z32)," ",Attendance!Z32)</f>
        <v/>
      </c>
      <c r="R6" s="78" t="str">
        <f>IF(ISBLANK('Civic Service'!L20)," ",'Civic Service'!L20)</f>
        <v/>
      </c>
      <c r="S6" s="79" t="str">
        <f>IF(ISBLANK('Civic Service'!W20)," ",'Civic Service'!W20)</f>
        <v/>
      </c>
      <c r="T6" s="79" t="str">
        <f>IF(ISBLANK('Civic Service'!AH20)," ",'Civic Service'!AH20)</f>
        <v/>
      </c>
      <c r="U6" s="79" t="str">
        <f>IF(ISBLANK('Civic Service'!AS20)," ",'Civic Service'!AS20)</f>
        <v/>
      </c>
      <c r="V6" s="80" t="str">
        <f>IF(ISBLANK('Civic Service'!BD20)," ",'Civic Service'!BD20)</f>
        <v/>
      </c>
      <c r="W6" s="71" t="str">
        <f>IF(ISBLANK(Conclave!L20)," ",Conclave!L20)</f>
        <v/>
      </c>
      <c r="X6" s="72" t="str">
        <f>IF(ISBLANK(Conclave!W20)," ",Conclave!W20)</f>
        <v/>
      </c>
      <c r="Y6" s="72" t="str">
        <f>IF(ISBLANK(Conclave!AH20)," ",Conclave!AH20)</f>
        <v/>
      </c>
      <c r="Z6" s="72" t="str">
        <f>IF(ISBLANK(Conclave!AS20)," ",Conclave!AS20)</f>
        <v/>
      </c>
      <c r="AA6" s="73" t="str">
        <f>IF(ISBLANK(Conclave!BD20)," ",Conclave!BD20)</f>
        <v/>
      </c>
      <c r="AB6" s="74" t="str">
        <f>IF(ISBLANK('Correspondence Course'!C15)," ",'Correspondence Course'!C15)</f>
        <v xml:space="preserve"> </v>
      </c>
      <c r="AC6" s="72" t="str">
        <f>IF(ISBLANK('Correspondence Course'!D15)," ",'Correspondence Course'!D15)</f>
        <v xml:space="preserve"> </v>
      </c>
      <c r="AD6" s="72" t="str">
        <f>IF(ISBLANK('Correspondence Course'!E15)," ",'Correspondence Course'!E15)</f>
        <v xml:space="preserve"> </v>
      </c>
      <c r="AE6" s="72" t="str">
        <f>IF(ISBLANK('Correspondence Course'!F15)," ",'Correspondence Course'!F15)</f>
        <v xml:space="preserve"> </v>
      </c>
      <c r="AF6" s="73" t="str">
        <f>IF(ISBLANK('Correspondence Course'!G15)," ",'Correspondence Course'!G15)</f>
        <v xml:space="preserve"> </v>
      </c>
      <c r="AG6" s="75" t="str">
        <f>'Fine Arts'!F27</f>
        <v/>
      </c>
      <c r="AH6" s="76" t="str">
        <f>'Fine Arts'!F28</f>
        <v/>
      </c>
      <c r="AI6" s="76" t="str">
        <f>'Fine Arts'!F29</f>
        <v/>
      </c>
      <c r="AJ6" s="76" t="str">
        <f>'Fine Arts'!F30</f>
        <v/>
      </c>
      <c r="AK6" s="77" t="str">
        <f>'Fine Arts'!F31</f>
        <v/>
      </c>
      <c r="AL6" s="78" t="str">
        <f>IF(ISBLANK(Fundraising!L20)," ",Fundraising!L20)</f>
        <v/>
      </c>
      <c r="AM6" s="79" t="str">
        <f>IF(ISBLANK(Fundraising!W20)," ",Fundraising!W20)</f>
        <v/>
      </c>
      <c r="AN6" s="79" t="str">
        <f>IF(ISBLANK(Fundraising!AH20)," ",Fundraising!AH20)</f>
        <v/>
      </c>
      <c r="AO6" s="79" t="str">
        <f>IF(ISBLANK(Fundraising!AS20)," ",Fundraising!AS20)</f>
        <v/>
      </c>
      <c r="AP6" s="80" t="str">
        <f>IF(ISBLANK(Fundraising!BD20)," ",Fundraising!BD20)</f>
        <v/>
      </c>
      <c r="AQ6" s="78" t="str">
        <f>IF(ISBLANK('Health and Fitness'!L14)," ",'Health and Fitness'!L14)</f>
        <v/>
      </c>
      <c r="AR6" s="79" t="str">
        <f>IF(ISBLANK('Health and Fitness'!W14)," ",'Health and Fitness'!W14)</f>
        <v/>
      </c>
      <c r="AS6" s="79" t="str">
        <f>IF(ISBLANK('Health and Fitness'!AH14)," ",'Health and Fitness'!AH14)</f>
        <v/>
      </c>
      <c r="AT6" s="79" t="str">
        <f>IF(ISBLANK('Health and Fitness'!AS14)," ",'Health and Fitness'!AS14)</f>
        <v/>
      </c>
      <c r="AU6" s="80" t="str">
        <f>IF(ISBLANK('Health and Fitness'!BD14)," ",'Health and Fitness'!BD14)</f>
        <v/>
      </c>
      <c r="AV6" s="71" t="str">
        <f>IF(ISBLANK(Installing!L20)," ",Installing!L20)</f>
        <v/>
      </c>
      <c r="AW6" s="72" t="str">
        <f>IF(ISBLANK(Installing!W20)," ",Installing!W20)</f>
        <v/>
      </c>
      <c r="AX6" s="72" t="str">
        <f>IF(ISBLANK(Installing!AH20)," ",Installing!AH20)</f>
        <v/>
      </c>
      <c r="AY6" s="72" t="str">
        <f>IF(ISBLANK(Installing!AS20)," ",Installing!AS20)</f>
        <v/>
      </c>
      <c r="AZ6" s="73" t="str">
        <f>IF(ISBLANK(Installing!BD20)," ",Installing!BD20)</f>
        <v/>
      </c>
      <c r="BA6" s="71" t="str">
        <f>IF(ISBLANK(Journalism!H15)," ",Journalism!H15)</f>
        <v xml:space="preserve"> </v>
      </c>
      <c r="BB6" s="72" t="str">
        <f>IF(ISBLANK(Journalism!N15)," ",Journalism!N15)</f>
        <v xml:space="preserve"> </v>
      </c>
      <c r="BC6" s="72" t="str">
        <f>IF(ISBLANK(Journalism!T15)," ",Journalism!T15)</f>
        <v xml:space="preserve"> </v>
      </c>
      <c r="BD6" s="72" t="str">
        <f>IF(ISBLANK(Journalism!Z15)," ",Journalism!Z15)</f>
        <v xml:space="preserve"> </v>
      </c>
      <c r="BE6" s="73" t="str">
        <f>IF(ISBLANK(Journalism!AF15)," ",Journalism!AF15)</f>
        <v xml:space="preserve"> </v>
      </c>
      <c r="BF6" s="71" t="str">
        <f>IF(ISBLANK('Health and Fitness'!L20)," ",'Health and Fitness'!L20)</f>
        <v/>
      </c>
      <c r="BG6" s="72" t="str">
        <f>IF(ISBLANK('Health and Fitness'!W20)," ",'Health and Fitness'!W20)</f>
        <v/>
      </c>
      <c r="BH6" s="72" t="str">
        <f>IF(ISBLANK('Health and Fitness'!AH20)," ",'Health and Fitness'!AH20)</f>
        <v/>
      </c>
      <c r="BI6" s="72" t="str">
        <f>IF(ISBLANK('Health and Fitness'!AS20)," ",'Health and Fitness'!AS20)</f>
        <v/>
      </c>
      <c r="BJ6" s="297" t="str">
        <f>IF(ISBLANK('Health and Fitness'!BD20)," ",'Health and Fitness'!BD20)</f>
        <v/>
      </c>
      <c r="BK6" s="78" t="str">
        <f>IF(ISBLANK('Masonic Service'!L20)," ",'Masonic Service'!L20)</f>
        <v/>
      </c>
      <c r="BL6" s="79" t="str">
        <f>IF(ISBLANK('Masonic Service'!W20)," ",'Masonic Service'!W20)</f>
        <v/>
      </c>
      <c r="BM6" s="79" t="str">
        <f>IF(ISBLANK('Masonic Service'!AH20)," ",'Masonic Service'!AH20)</f>
        <v/>
      </c>
      <c r="BN6" s="79" t="str">
        <f>IF(ISBLANK('Masonic Service'!AS20)," ",'Masonic Service'!AS20)</f>
        <v/>
      </c>
      <c r="BO6" s="80" t="str">
        <f>IF(ISBLANK('Masonic Service'!BD20)," ",'Masonic Service'!BD20)</f>
        <v/>
      </c>
      <c r="BP6" s="71" t="str">
        <f>IF(ISBLANK(Membership!L20)," ",Membership!L20)</f>
        <v/>
      </c>
      <c r="BQ6" s="72" t="str">
        <f>IF(ISBLANK(Membership!W20)," ",Membership!W20)</f>
        <v/>
      </c>
      <c r="BR6" s="72" t="str">
        <f>IF(ISBLANK(Membership!AH20)," ",Membership!AH20)</f>
        <v/>
      </c>
      <c r="BS6" s="72" t="str">
        <f>IF(ISBLANK(Membership!AS20)," ",Membership!AS20)</f>
        <v/>
      </c>
      <c r="BT6" s="73" t="str">
        <f>IF(ISBLANK(Membership!BD20)," ",Membership!BD20)</f>
        <v/>
      </c>
      <c r="BU6" s="75" t="str">
        <f>Merit!W28</f>
        <v xml:space="preserve"> </v>
      </c>
      <c r="BV6" s="76" t="str">
        <f>Merit!W29</f>
        <v xml:space="preserve"> </v>
      </c>
      <c r="BW6" s="76" t="str">
        <f>Merit!W30</f>
        <v xml:space="preserve"> </v>
      </c>
      <c r="BX6" s="76" t="str">
        <f>Merit!W31</f>
        <v xml:space="preserve"> </v>
      </c>
      <c r="BY6" s="77" t="str">
        <f>Merit!W32</f>
        <v xml:space="preserve"> </v>
      </c>
      <c r="BZ6" s="78" t="str">
        <f>IF(ISBLANK(Patriotism!C15)," ",Patriotism!C15)</f>
        <v xml:space="preserve"> </v>
      </c>
      <c r="CA6" s="79" t="str">
        <f>IF(ISBLANK(Patriotism!D15)," ",Patriotism!D15)</f>
        <v xml:space="preserve"> </v>
      </c>
      <c r="CB6" s="79" t="str">
        <f>IF(ISBLANK(Patriotism!E15)," ",Patriotism!E15)</f>
        <v xml:space="preserve"> </v>
      </c>
      <c r="CC6" s="79" t="str">
        <f>IF(ISBLANK(Patriotism!F15)," ",Patriotism!F15)</f>
        <v xml:space="preserve"> </v>
      </c>
      <c r="CD6" s="80" t="str">
        <f>IF(ISBLANK(Patriotism!G15)," ",Patriotism!G15)</f>
        <v xml:space="preserve"> </v>
      </c>
      <c r="CE6" s="71" t="str">
        <f>IF(ISBLANK(Priory!C15)," ",Priory!C15)</f>
        <v xml:space="preserve"> </v>
      </c>
      <c r="CF6" s="72" t="str">
        <f>IF(ISBLANK(Priory!D15)," ",Priory!D15)</f>
        <v xml:space="preserve"> </v>
      </c>
      <c r="CG6" s="72" t="str">
        <f>IF(ISBLANK(Priory!E15)," ",Priory!E15)</f>
        <v xml:space="preserve"> </v>
      </c>
      <c r="CH6" s="72" t="str">
        <f>IF(ISBLANK(Priory!F15)," ",Priory!F15)</f>
        <v xml:space="preserve"> </v>
      </c>
      <c r="CI6" s="73" t="str">
        <f>IF(ISBLANK(Priory!G15)," ",Priory!G15)</f>
        <v xml:space="preserve"> </v>
      </c>
      <c r="CJ6" s="71" t="str">
        <f>IF(ISBLANK(Religion!AJ15)," ",Religion!AJ15)</f>
        <v xml:space="preserve"> </v>
      </c>
      <c r="CK6" s="72" t="str">
        <f>IF(ISBLANK(Religion!BR15)," ",Religion!BR15)</f>
        <v xml:space="preserve"> </v>
      </c>
      <c r="CL6" s="72" t="str">
        <f>IF(ISBLANK(Religion!CZ15)," ",Religion!CZ15)</f>
        <v xml:space="preserve"> </v>
      </c>
      <c r="CM6" s="72" t="str">
        <f>IF(ISBLANK(Religion!EH15)," ",Religion!EH15)</f>
        <v xml:space="preserve"> </v>
      </c>
      <c r="CN6" s="73" t="str">
        <f>IF(ISBLANK(Religion!FP15)," ",Religion!FP15)</f>
        <v xml:space="preserve"> </v>
      </c>
      <c r="CO6" s="81" t="str">
        <f>Ritual!AW14</f>
        <v xml:space="preserve"> </v>
      </c>
      <c r="CP6" s="79" t="str">
        <f>Ritual!AX14</f>
        <v xml:space="preserve"> </v>
      </c>
      <c r="CQ6" s="79" t="str">
        <f>Ritual!AY14</f>
        <v xml:space="preserve"> </v>
      </c>
      <c r="CR6" s="79" t="str">
        <f>Ritual!AZ14</f>
        <v xml:space="preserve"> </v>
      </c>
      <c r="CS6" s="282" t="str">
        <f>Ritual!BA14</f>
        <v xml:space="preserve"> </v>
      </c>
      <c r="CT6" s="71" t="str">
        <f>IF(ISBLANK('Safe Driver'!C14)," ",'Safe Driver'!C14)</f>
        <v xml:space="preserve"> </v>
      </c>
      <c r="CU6" s="72" t="str">
        <f>IF(ISBLANK('Safe Driver'!D14)," ",'Safe Driver'!D14)</f>
        <v xml:space="preserve"> </v>
      </c>
      <c r="CV6" s="72" t="str">
        <f>IF(ISBLANK('Safe Driver'!E14)," ",'Safe Driver'!E14)</f>
        <v xml:space="preserve"> </v>
      </c>
      <c r="CW6" s="72" t="str">
        <f>IF(ISBLANK('Safe Driver'!F14)," ",'Safe Driver'!F14)</f>
        <v xml:space="preserve"> </v>
      </c>
      <c r="CX6" s="73" t="str">
        <f>IF(ISBLANK('Safe Driver'!G14)," ",'Safe Driver'!G14)</f>
        <v xml:space="preserve"> </v>
      </c>
      <c r="CY6" s="74" t="str">
        <f>IF(ISBLANK(Scholastics!C14)," ",Scholastics!C14)</f>
        <v xml:space="preserve"> </v>
      </c>
      <c r="CZ6" s="72" t="str">
        <f>IF(ISBLANK(Scholastics!D14)," ",Scholastics!D14)</f>
        <v xml:space="preserve"> </v>
      </c>
      <c r="DA6" s="72" t="str">
        <f>IF(ISBLANK(Scholastics!E14)," ",Scholastics!E14)</f>
        <v xml:space="preserve"> </v>
      </c>
      <c r="DB6" s="72" t="str">
        <f>IF(ISBLANK(Scholastics!F14)," ",Scholastics!F14)</f>
        <v xml:space="preserve"> </v>
      </c>
      <c r="DC6" s="73" t="str">
        <f>IF(ISBLANK(Scholastics!G14)," ",Scholastics!G14)</f>
        <v xml:space="preserve"> </v>
      </c>
      <c r="DD6" s="71" t="str">
        <f>IF(ISBLANK(Technology!C14)," ",Technology!C14)</f>
        <v xml:space="preserve"> </v>
      </c>
      <c r="DE6" s="72" t="str">
        <f>IF(ISBLANK(Technology!D14)," ",Technology!D14)</f>
        <v xml:space="preserve"> </v>
      </c>
      <c r="DF6" s="72" t="str">
        <f>IF(ISBLANK(Technology!E14)," ",Technology!E14)</f>
        <v xml:space="preserve"> </v>
      </c>
      <c r="DG6" s="72" t="str">
        <f>IF(ISBLANK(Technology!F14)," ",Technology!F14)</f>
        <v xml:space="preserve"> </v>
      </c>
      <c r="DH6" s="73" t="str">
        <f>IF(ISBLANK(Technology!G14)," ",Technology!G14)</f>
        <v xml:space="preserve"> </v>
      </c>
      <c r="DI6" s="78" t="str">
        <f>Visitation!H28</f>
        <v xml:space="preserve"> </v>
      </c>
      <c r="DJ6" s="79" t="str">
        <f>Visitation!H29</f>
        <v xml:space="preserve"> </v>
      </c>
      <c r="DK6" s="79" t="str">
        <f>Visitation!H30</f>
        <v xml:space="preserve"> </v>
      </c>
      <c r="DL6" s="79" t="str">
        <f>Visitation!H31</f>
        <v xml:space="preserve"> </v>
      </c>
      <c r="DM6" s="80" t="str">
        <f>Visitation!H32</f>
        <v xml:space="preserve"> </v>
      </c>
    </row>
    <row r="7" spans="1:117" ht="15.75" thickBot="1" x14ac:dyDescent="0.3">
      <c r="A7" s="199" t="s">
        <v>185</v>
      </c>
      <c r="B7" s="459"/>
      <c r="C7" s="459"/>
      <c r="D7" s="459"/>
      <c r="E7" s="462">
        <f>EDATE(B7,E2)</f>
        <v>182</v>
      </c>
      <c r="F7" s="459"/>
      <c r="G7" s="459"/>
      <c r="H7" s="71" t="str">
        <f>IF(ISBLANK(Athletic!H16)," ",Athletic!H16)</f>
        <v xml:space="preserve"> </v>
      </c>
      <c r="I7" s="72" t="str">
        <f>IF(ISBLANK(Athletic!N16)," ",Athletic!N16)</f>
        <v xml:space="preserve"> </v>
      </c>
      <c r="J7" s="72" t="str">
        <f>IF(ISBLANK(Athletic!T16)," ",Athletic!T16)</f>
        <v xml:space="preserve"> </v>
      </c>
      <c r="K7" s="72" t="str">
        <f>IF(ISBLANK(Athletic!Z16)," ",Athletic!Z16)</f>
        <v xml:space="preserve"> </v>
      </c>
      <c r="L7" s="73" t="str">
        <f>IF(ISBLANK(Athletic!AF16)," ",Athletic!AF16)</f>
        <v xml:space="preserve"> </v>
      </c>
      <c r="M7" s="71" t="str">
        <f>IF(ISBLANK(Attendance!Z34)," ",Attendance!Z34)</f>
        <v/>
      </c>
      <c r="N7" s="72" t="str">
        <f>IF(ISBLANK(Attendance!Z35)," ",Attendance!Z35)</f>
        <v/>
      </c>
      <c r="O7" s="72" t="str">
        <f>IF(ISBLANK(Attendance!Z36)," ",Attendance!Z36)</f>
        <v/>
      </c>
      <c r="P7" s="72" t="str">
        <f>IF(ISBLANK(Attendance!Z37)," ",Attendance!Z37)</f>
        <v/>
      </c>
      <c r="Q7" s="297" t="str">
        <f>IF(ISBLANK(Attendance!Z38)," ",Attendance!Z38)</f>
        <v/>
      </c>
      <c r="R7" s="78" t="str">
        <f>IF(ISBLANK('Civic Service'!L23)," ",'Civic Service'!L23)</f>
        <v/>
      </c>
      <c r="S7" s="79" t="str">
        <f>IF(ISBLANK('Civic Service'!W23)," ",'Civic Service'!W23)</f>
        <v/>
      </c>
      <c r="T7" s="79" t="str">
        <f>IF(ISBLANK('Civic Service'!AH23)," ",'Civic Service'!AH23)</f>
        <v/>
      </c>
      <c r="U7" s="79" t="str">
        <f>IF(ISBLANK('Civic Service'!AS23)," ",'Civic Service'!AS23)</f>
        <v/>
      </c>
      <c r="V7" s="80" t="str">
        <f>IF(ISBLANK('Civic Service'!BD23)," ",'Civic Service'!BD23)</f>
        <v/>
      </c>
      <c r="W7" s="71" t="str">
        <f>IF(ISBLANK(Conclave!L23)," ",Conclave!L23)</f>
        <v/>
      </c>
      <c r="X7" s="72" t="str">
        <f>IF(ISBLANK(Conclave!W23)," ",Conclave!W23)</f>
        <v/>
      </c>
      <c r="Y7" s="72" t="str">
        <f>IF(ISBLANK(Conclave!AH23)," ",Conclave!AH23)</f>
        <v/>
      </c>
      <c r="Z7" s="72" t="str">
        <f>IF(ISBLANK(Conclave!AS23)," ",Conclave!AS23)</f>
        <v/>
      </c>
      <c r="AA7" s="73" t="str">
        <f>IF(ISBLANK(Conclave!BD23)," ",Conclave!BD23)</f>
        <v/>
      </c>
      <c r="AB7" s="74" t="str">
        <f>IF(ISBLANK('Correspondence Course'!C16)," ",'Correspondence Course'!C16)</f>
        <v xml:space="preserve"> </v>
      </c>
      <c r="AC7" s="72" t="str">
        <f>IF(ISBLANK('Correspondence Course'!D16)," ",'Correspondence Course'!D16)</f>
        <v xml:space="preserve"> </v>
      </c>
      <c r="AD7" s="72" t="str">
        <f>IF(ISBLANK('Correspondence Course'!E16)," ",'Correspondence Course'!E16)</f>
        <v xml:space="preserve"> </v>
      </c>
      <c r="AE7" s="72" t="str">
        <f>IF(ISBLANK('Correspondence Course'!F16)," ",'Correspondence Course'!F16)</f>
        <v xml:space="preserve"> </v>
      </c>
      <c r="AF7" s="73" t="str">
        <f>IF(ISBLANK('Correspondence Course'!G16)," ",'Correspondence Course'!G16)</f>
        <v xml:space="preserve"> </v>
      </c>
      <c r="AG7" s="75" t="str">
        <f>'Fine Arts'!F32</f>
        <v/>
      </c>
      <c r="AH7" s="76" t="str">
        <f>'Fine Arts'!F33</f>
        <v/>
      </c>
      <c r="AI7" s="76" t="str">
        <f>'Fine Arts'!F34</f>
        <v/>
      </c>
      <c r="AJ7" s="76" t="str">
        <f>'Fine Arts'!F35</f>
        <v/>
      </c>
      <c r="AK7" s="77" t="str">
        <f>'Fine Arts'!F36</f>
        <v/>
      </c>
      <c r="AL7" s="78" t="str">
        <f>IF(ISBLANK(Fundraising!L23)," ",Fundraising!L23)</f>
        <v/>
      </c>
      <c r="AM7" s="79" t="str">
        <f>IF(ISBLANK(Fundraising!W23)," ",Fundraising!W23)</f>
        <v/>
      </c>
      <c r="AN7" s="79" t="str">
        <f>IF(ISBLANK(Fundraising!AH23)," ",Fundraising!AH23)</f>
        <v/>
      </c>
      <c r="AO7" s="79" t="str">
        <f>IF(ISBLANK(Fundraising!AS23)," ",Fundraising!AS23)</f>
        <v/>
      </c>
      <c r="AP7" s="80" t="str">
        <f>IF(ISBLANK(Fundraising!BD23)," ",Fundraising!BD23)</f>
        <v/>
      </c>
      <c r="AQ7" s="78" t="str">
        <f>IF(ISBLANK('Health and Fitness'!L15)," ",'Health and Fitness'!L15)</f>
        <v xml:space="preserve"> </v>
      </c>
      <c r="AR7" s="79" t="str">
        <f>IF(ISBLANK('Health and Fitness'!W15)," ",'Health and Fitness'!W15)</f>
        <v xml:space="preserve"> </v>
      </c>
      <c r="AS7" s="79" t="str">
        <f>IF(ISBLANK('Health and Fitness'!AH15)," ",'Health and Fitness'!AH15)</f>
        <v xml:space="preserve"> </v>
      </c>
      <c r="AT7" s="79" t="str">
        <f>IF(ISBLANK('Health and Fitness'!AS15)," ",'Health and Fitness'!AS15)</f>
        <v xml:space="preserve"> </v>
      </c>
      <c r="AU7" s="80" t="str">
        <f>IF(ISBLANK('Health and Fitness'!BD15)," ",'Health and Fitness'!BD15)</f>
        <v xml:space="preserve"> </v>
      </c>
      <c r="AV7" s="71" t="str">
        <f>IF(ISBLANK(Installing!L23)," ",Installing!L23)</f>
        <v/>
      </c>
      <c r="AW7" s="72" t="str">
        <f>IF(ISBLANK(Installing!W23)," ",Installing!W23)</f>
        <v xml:space="preserve"> </v>
      </c>
      <c r="AX7" s="72" t="str">
        <f>IF(ISBLANK(Installing!AH23)," ",Installing!AH23)</f>
        <v/>
      </c>
      <c r="AY7" s="72" t="str">
        <f>IF(ISBLANK(Installing!AS23)," ",Installing!AS23)</f>
        <v xml:space="preserve"> </v>
      </c>
      <c r="AZ7" s="73" t="str">
        <f>IF(ISBLANK(Installing!BD23)," ",Installing!BD23)</f>
        <v/>
      </c>
      <c r="BA7" s="71" t="str">
        <f>IF(ISBLANK(Journalism!H16)," ",Journalism!H16)</f>
        <v xml:space="preserve"> </v>
      </c>
      <c r="BB7" s="72" t="str">
        <f>IF(ISBLANK(Journalism!N16)," ",Journalism!N16)</f>
        <v xml:space="preserve"> </v>
      </c>
      <c r="BC7" s="72" t="str">
        <f>IF(ISBLANK(Journalism!T16)," ",Journalism!T16)</f>
        <v xml:space="preserve"> </v>
      </c>
      <c r="BD7" s="72" t="str">
        <f>IF(ISBLANK(Journalism!Z16)," ",Journalism!Z16)</f>
        <v xml:space="preserve"> </v>
      </c>
      <c r="BE7" s="73" t="str">
        <f>IF(ISBLANK(Journalism!AF16)," ",Journalism!AF16)</f>
        <v xml:space="preserve"> </v>
      </c>
      <c r="BF7" s="71" t="str">
        <f>IF(ISBLANK('Health and Fitness'!L23)," ",'Health and Fitness'!L23)</f>
        <v/>
      </c>
      <c r="BG7" s="72" t="str">
        <f>IF(ISBLANK('Health and Fitness'!W23)," ",'Health and Fitness'!W23)</f>
        <v/>
      </c>
      <c r="BH7" s="72" t="str">
        <f>IF(ISBLANK('Health and Fitness'!AH23)," ",'Health and Fitness'!AH23)</f>
        <v/>
      </c>
      <c r="BI7" s="72" t="str">
        <f>IF(ISBLANK('Health and Fitness'!AS23)," ",'Health and Fitness'!AS23)</f>
        <v/>
      </c>
      <c r="BJ7" s="297" t="str">
        <f>IF(ISBLANK('Health and Fitness'!BD23)," ",'Health and Fitness'!BD23)</f>
        <v/>
      </c>
      <c r="BK7" s="78" t="str">
        <f>IF(ISBLANK('Masonic Service'!L23)," ",'Masonic Service'!L23)</f>
        <v/>
      </c>
      <c r="BL7" s="79" t="str">
        <f>IF(ISBLANK('Masonic Service'!W23)," ",'Masonic Service'!W23)</f>
        <v/>
      </c>
      <c r="BM7" s="79" t="str">
        <f>IF(ISBLANK('Masonic Service'!AH23)," ",'Masonic Service'!AH23)</f>
        <v/>
      </c>
      <c r="BN7" s="79" t="str">
        <f>IF(ISBLANK('Masonic Service'!AS23)," ",'Masonic Service'!AS23)</f>
        <v/>
      </c>
      <c r="BO7" s="80" t="str">
        <f>IF(ISBLANK('Masonic Service'!BD23)," ",'Masonic Service'!BD23)</f>
        <v/>
      </c>
      <c r="BP7" s="71" t="str">
        <f>IF(ISBLANK(Membership!L23)," ",Membership!L23)</f>
        <v/>
      </c>
      <c r="BQ7" s="72" t="str">
        <f>IF(ISBLANK(Membership!W23)," ",Membership!W23)</f>
        <v xml:space="preserve"> </v>
      </c>
      <c r="BR7" s="72" t="str">
        <f>IF(ISBLANK(Membership!AH23)," ",Membership!AH23)</f>
        <v/>
      </c>
      <c r="BS7" s="72" t="str">
        <f>IF(ISBLANK(Membership!AS23)," ",Membership!AS23)</f>
        <v xml:space="preserve"> </v>
      </c>
      <c r="BT7" s="73" t="str">
        <f>IF(ISBLANK(Membership!BD23)," ",Membership!BD23)</f>
        <v/>
      </c>
      <c r="BU7" s="75" t="str">
        <f>Merit!W34</f>
        <v xml:space="preserve"> </v>
      </c>
      <c r="BV7" s="76" t="str">
        <f>Merit!W35</f>
        <v xml:space="preserve"> </v>
      </c>
      <c r="BW7" s="76" t="str">
        <f>Merit!W36</f>
        <v xml:space="preserve"> </v>
      </c>
      <c r="BX7" s="76" t="str">
        <f>Merit!W37</f>
        <v xml:space="preserve"> </v>
      </c>
      <c r="BY7" s="77" t="str">
        <f>Merit!W38</f>
        <v xml:space="preserve"> </v>
      </c>
      <c r="BZ7" s="78" t="str">
        <f>IF(ISBLANK(Patriotism!C16)," ",Patriotism!C16)</f>
        <v xml:space="preserve"> </v>
      </c>
      <c r="CA7" s="79" t="str">
        <f>IF(ISBLANK(Patriotism!D16)," ",Patriotism!D16)</f>
        <v xml:space="preserve"> </v>
      </c>
      <c r="CB7" s="79" t="str">
        <f>IF(ISBLANK(Patriotism!E16)," ",Patriotism!E16)</f>
        <v xml:space="preserve"> </v>
      </c>
      <c r="CC7" s="79" t="str">
        <f>IF(ISBLANK(Patriotism!F16)," ",Patriotism!F16)</f>
        <v xml:space="preserve"> </v>
      </c>
      <c r="CD7" s="80" t="str">
        <f>IF(ISBLANK(Patriotism!G16)," ",Patriotism!G16)</f>
        <v xml:space="preserve"> </v>
      </c>
      <c r="CE7" s="71" t="str">
        <f>IF(ISBLANK(Priory!C16)," ",Priory!C16)</f>
        <v xml:space="preserve"> </v>
      </c>
      <c r="CF7" s="72" t="str">
        <f>IF(ISBLANK(Priory!D16)," ",Priory!D16)</f>
        <v xml:space="preserve"> </v>
      </c>
      <c r="CG7" s="72" t="str">
        <f>IF(ISBLANK(Priory!E16)," ",Priory!E16)</f>
        <v xml:space="preserve"> </v>
      </c>
      <c r="CH7" s="72" t="str">
        <f>IF(ISBLANK(Priory!F16)," ",Priory!F16)</f>
        <v xml:space="preserve"> </v>
      </c>
      <c r="CI7" s="73" t="str">
        <f>IF(ISBLANK(Priory!G16)," ",Priory!G16)</f>
        <v xml:space="preserve"> </v>
      </c>
      <c r="CJ7" s="71" t="str">
        <f>IF(ISBLANK(Religion!AJ16)," ",Religion!AJ16)</f>
        <v xml:space="preserve"> </v>
      </c>
      <c r="CK7" s="72" t="str">
        <f>IF(ISBLANK(Religion!BR16)," ",Religion!BR16)</f>
        <v xml:space="preserve"> </v>
      </c>
      <c r="CL7" s="72" t="str">
        <f>IF(ISBLANK(Religion!CZ16)," ",Religion!CZ16)</f>
        <v xml:space="preserve"> </v>
      </c>
      <c r="CM7" s="72" t="str">
        <f>IF(ISBLANK(Religion!EH16)," ",Religion!EH16)</f>
        <v xml:space="preserve"> </v>
      </c>
      <c r="CN7" s="73" t="str">
        <f>IF(ISBLANK(Religion!FP16)," ",Religion!FP16)</f>
        <v xml:space="preserve"> </v>
      </c>
      <c r="CO7" s="81" t="str">
        <f>Ritual!AW15</f>
        <v xml:space="preserve"> </v>
      </c>
      <c r="CP7" s="79" t="str">
        <f>Ritual!AX15</f>
        <v xml:space="preserve"> </v>
      </c>
      <c r="CQ7" s="79" t="str">
        <f>Ritual!AY15</f>
        <v xml:space="preserve"> </v>
      </c>
      <c r="CR7" s="79" t="str">
        <f>Ritual!AZ15</f>
        <v xml:space="preserve"> </v>
      </c>
      <c r="CS7" s="282" t="str">
        <f>Ritual!BA15</f>
        <v xml:space="preserve"> </v>
      </c>
      <c r="CT7" s="71" t="str">
        <f>IF(ISBLANK('Safe Driver'!C15)," ",'Safe Driver'!C15)</f>
        <v xml:space="preserve"> </v>
      </c>
      <c r="CU7" s="72" t="str">
        <f>IF(ISBLANK('Safe Driver'!D15)," ",'Safe Driver'!D15)</f>
        <v xml:space="preserve"> </v>
      </c>
      <c r="CV7" s="72" t="str">
        <f>IF(ISBLANK('Safe Driver'!E15)," ",'Safe Driver'!E15)</f>
        <v xml:space="preserve"> </v>
      </c>
      <c r="CW7" s="72" t="str">
        <f>IF(ISBLANK('Safe Driver'!F15)," ",'Safe Driver'!F15)</f>
        <v xml:space="preserve"> </v>
      </c>
      <c r="CX7" s="73" t="str">
        <f>IF(ISBLANK('Safe Driver'!G15)," ",'Safe Driver'!G15)</f>
        <v xml:space="preserve"> </v>
      </c>
      <c r="CY7" s="74" t="str">
        <f>IF(ISBLANK(Scholastics!C15)," ",Scholastics!C15)</f>
        <v xml:space="preserve"> </v>
      </c>
      <c r="CZ7" s="72" t="str">
        <f>IF(ISBLANK(Scholastics!D15)," ",Scholastics!D15)</f>
        <v xml:space="preserve"> </v>
      </c>
      <c r="DA7" s="72" t="str">
        <f>IF(ISBLANK(Scholastics!E15)," ",Scholastics!E15)</f>
        <v xml:space="preserve"> </v>
      </c>
      <c r="DB7" s="72" t="str">
        <f>IF(ISBLANK(Scholastics!F15)," ",Scholastics!F15)</f>
        <v xml:space="preserve"> </v>
      </c>
      <c r="DC7" s="73" t="str">
        <f>IF(ISBLANK(Scholastics!G15)," ",Scholastics!G15)</f>
        <v xml:space="preserve"> </v>
      </c>
      <c r="DD7" s="71" t="str">
        <f>IF(ISBLANK(Technology!C15)," ",Technology!C15)</f>
        <v xml:space="preserve"> </v>
      </c>
      <c r="DE7" s="72" t="str">
        <f>IF(ISBLANK(Technology!D15)," ",Technology!D15)</f>
        <v xml:space="preserve"> </v>
      </c>
      <c r="DF7" s="72" t="str">
        <f>IF(ISBLANK(Technology!E15)," ",Technology!E15)</f>
        <v xml:space="preserve"> </v>
      </c>
      <c r="DG7" s="72" t="str">
        <f>IF(ISBLANK(Technology!F15)," ",Technology!F15)</f>
        <v xml:space="preserve"> </v>
      </c>
      <c r="DH7" s="73" t="str">
        <f>IF(ISBLANK(Technology!G15)," ",Technology!G15)</f>
        <v xml:space="preserve"> </v>
      </c>
      <c r="DI7" s="78" t="str">
        <f>Visitation!H33</f>
        <v xml:space="preserve"> </v>
      </c>
      <c r="DJ7" s="79" t="str">
        <f>Visitation!H34</f>
        <v xml:space="preserve"> </v>
      </c>
      <c r="DK7" s="79" t="str">
        <f>Visitation!H35</f>
        <v xml:space="preserve"> </v>
      </c>
      <c r="DL7" s="79" t="str">
        <f>Visitation!H36</f>
        <v xml:space="preserve"> </v>
      </c>
      <c r="DM7" s="80" t="str">
        <f>Visitation!H37</f>
        <v xml:space="preserve"> </v>
      </c>
    </row>
    <row r="8" spans="1:117" ht="15.75" thickBot="1" x14ac:dyDescent="0.3">
      <c r="A8" s="199" t="s">
        <v>186</v>
      </c>
      <c r="B8" s="459"/>
      <c r="C8" s="459"/>
      <c r="D8" s="459"/>
      <c r="E8" s="462">
        <f>EDATE(B8,E2)</f>
        <v>182</v>
      </c>
      <c r="F8" s="459"/>
      <c r="G8" s="459"/>
      <c r="H8" s="71" t="str">
        <f>IF(ISBLANK(Athletic!H17)," ",Athletic!H17)</f>
        <v xml:space="preserve"> </v>
      </c>
      <c r="I8" s="72" t="str">
        <f>IF(ISBLANK(Athletic!N17)," ",Athletic!N17)</f>
        <v xml:space="preserve"> </v>
      </c>
      <c r="J8" s="72" t="str">
        <f>IF(ISBLANK(Athletic!T17)," ",Athletic!T17)</f>
        <v xml:space="preserve"> </v>
      </c>
      <c r="K8" s="72" t="str">
        <f>IF(ISBLANK(Athletic!Z17)," ",Athletic!Z17)</f>
        <v xml:space="preserve"> </v>
      </c>
      <c r="L8" s="73" t="str">
        <f>IF(ISBLANK(Athletic!AF17)," ",Athletic!AF17)</f>
        <v xml:space="preserve"> </v>
      </c>
      <c r="M8" s="71" t="str">
        <f>IF(ISBLANK(Attendance!Z40)," ",Attendance!Z40)</f>
        <v/>
      </c>
      <c r="N8" s="72" t="str">
        <f>IF(ISBLANK(Attendance!Z41)," ",Attendance!Z41)</f>
        <v/>
      </c>
      <c r="O8" s="72" t="str">
        <f>IF(ISBLANK(Attendance!Z42)," ",Attendance!Z42)</f>
        <v/>
      </c>
      <c r="P8" s="72" t="str">
        <f>IF(ISBLANK(Attendance!Z43)," ",Attendance!Z43)</f>
        <v/>
      </c>
      <c r="Q8" s="297" t="str">
        <f>IF(ISBLANK(Attendance!Z44)," ",Attendance!Z44)</f>
        <v/>
      </c>
      <c r="R8" s="78" t="str">
        <f>IF(ISBLANK('Civic Service'!L26)," ",'Civic Service'!L26)</f>
        <v/>
      </c>
      <c r="S8" s="79" t="str">
        <f>IF(ISBLANK('Civic Service'!W26)," ",'Civic Service'!W26)</f>
        <v/>
      </c>
      <c r="T8" s="79" t="str">
        <f>IF(ISBLANK('Civic Service'!AH26)," ",'Civic Service'!AH26)</f>
        <v/>
      </c>
      <c r="U8" s="79" t="str">
        <f>IF(ISBLANK('Civic Service'!AS26)," ",'Civic Service'!AS26)</f>
        <v/>
      </c>
      <c r="V8" s="80" t="str">
        <f>IF(ISBLANK('Civic Service'!BD26)," ",'Civic Service'!BD26)</f>
        <v/>
      </c>
      <c r="W8" s="71" t="str">
        <f>IF(ISBLANK(Conclave!L26)," ",Conclave!L26)</f>
        <v/>
      </c>
      <c r="X8" s="72" t="str">
        <f>IF(ISBLANK(Conclave!W26)," ",Conclave!W26)</f>
        <v/>
      </c>
      <c r="Y8" s="72" t="str">
        <f>IF(ISBLANK(Conclave!AH26)," ",Conclave!AH26)</f>
        <v/>
      </c>
      <c r="Z8" s="72" t="str">
        <f>IF(ISBLANK(Conclave!AS26)," ",Conclave!AS26)</f>
        <v/>
      </c>
      <c r="AA8" s="73" t="str">
        <f>IF(ISBLANK(Conclave!BD26)," ",Conclave!BD26)</f>
        <v/>
      </c>
      <c r="AB8" s="74" t="str">
        <f>IF(ISBLANK('Correspondence Course'!C17)," ",'Correspondence Course'!C17)</f>
        <v xml:space="preserve"> </v>
      </c>
      <c r="AC8" s="72" t="str">
        <f>IF(ISBLANK('Correspondence Course'!D17)," ",'Correspondence Course'!D17)</f>
        <v xml:space="preserve"> </v>
      </c>
      <c r="AD8" s="72" t="str">
        <f>IF(ISBLANK('Correspondence Course'!E17)," ",'Correspondence Course'!E17)</f>
        <v xml:space="preserve"> </v>
      </c>
      <c r="AE8" s="72" t="str">
        <f>IF(ISBLANK('Correspondence Course'!F17)," ",'Correspondence Course'!F17)</f>
        <v xml:space="preserve"> </v>
      </c>
      <c r="AF8" s="73" t="str">
        <f>IF(ISBLANK('Correspondence Course'!G17)," ",'Correspondence Course'!G17)</f>
        <v xml:space="preserve"> </v>
      </c>
      <c r="AG8" s="75" t="str">
        <f>'Fine Arts'!F37</f>
        <v/>
      </c>
      <c r="AH8" s="76" t="str">
        <f>'Fine Arts'!F38</f>
        <v/>
      </c>
      <c r="AI8" s="76" t="str">
        <f>'Fine Arts'!F39</f>
        <v/>
      </c>
      <c r="AJ8" s="76" t="str">
        <f>'Fine Arts'!F40</f>
        <v/>
      </c>
      <c r="AK8" s="77" t="str">
        <f>'Fine Arts'!F41</f>
        <v/>
      </c>
      <c r="AL8" s="78" t="str">
        <f>IF(ISBLANK(Fundraising!L26)," ",Fundraising!L26)</f>
        <v/>
      </c>
      <c r="AM8" s="79" t="str">
        <f>IF(ISBLANK(Fundraising!W26)," ",Fundraising!W26)</f>
        <v/>
      </c>
      <c r="AN8" s="79" t="str">
        <f>IF(ISBLANK(Fundraising!AH26)," ",Fundraising!AH26)</f>
        <v/>
      </c>
      <c r="AO8" s="79" t="str">
        <f>IF(ISBLANK(Fundraising!AS26)," ",Fundraising!AS26)</f>
        <v/>
      </c>
      <c r="AP8" s="80" t="str">
        <f>IF(ISBLANK(Fundraising!BD26)," ",Fundraising!BD26)</f>
        <v/>
      </c>
      <c r="AQ8" s="78" t="str">
        <f>IF(ISBLANK('Health and Fitness'!L16)," ",'Health and Fitness'!L16)</f>
        <v xml:space="preserve"> </v>
      </c>
      <c r="AR8" s="79" t="str">
        <f>IF(ISBLANK('Health and Fitness'!W16)," ",'Health and Fitness'!W16)</f>
        <v xml:space="preserve"> </v>
      </c>
      <c r="AS8" s="79" t="str">
        <f>IF(ISBLANK('Health and Fitness'!AH16)," ",'Health and Fitness'!AH16)</f>
        <v xml:space="preserve"> </v>
      </c>
      <c r="AT8" s="79" t="str">
        <f>IF(ISBLANK('Health and Fitness'!AS16)," ",'Health and Fitness'!AS16)</f>
        <v xml:space="preserve"> </v>
      </c>
      <c r="AU8" s="80" t="str">
        <f>IF(ISBLANK('Health and Fitness'!BD16)," ",'Health and Fitness'!BD16)</f>
        <v xml:space="preserve"> </v>
      </c>
      <c r="AV8" s="71" t="str">
        <f>IF(ISBLANK(Installing!L26)," ",Installing!L26)</f>
        <v/>
      </c>
      <c r="AW8" s="72" t="str">
        <f>IF(ISBLANK(Installing!W26)," ",Installing!W26)</f>
        <v/>
      </c>
      <c r="AX8" s="72" t="str">
        <f>IF(ISBLANK(Installing!AH26)," ",Installing!AH26)</f>
        <v/>
      </c>
      <c r="AY8" s="72" t="str">
        <f>IF(ISBLANK(Installing!AS26)," ",Installing!AS26)</f>
        <v/>
      </c>
      <c r="AZ8" s="73" t="str">
        <f>IF(ISBLANK(Installing!BD26)," ",Installing!BD26)</f>
        <v/>
      </c>
      <c r="BA8" s="71" t="str">
        <f>IF(ISBLANK(Journalism!H17)," ",Journalism!H17)</f>
        <v xml:space="preserve"> </v>
      </c>
      <c r="BB8" s="72" t="str">
        <f>IF(ISBLANK(Journalism!N17)," ",Journalism!N17)</f>
        <v xml:space="preserve"> </v>
      </c>
      <c r="BC8" s="72" t="str">
        <f>IF(ISBLANK(Journalism!T17)," ",Journalism!T17)</f>
        <v xml:space="preserve"> </v>
      </c>
      <c r="BD8" s="72" t="str">
        <f>IF(ISBLANK(Journalism!Z17)," ",Journalism!Z17)</f>
        <v xml:space="preserve"> </v>
      </c>
      <c r="BE8" s="73" t="str">
        <f>IF(ISBLANK(Journalism!AF17)," ",Journalism!AF17)</f>
        <v xml:space="preserve"> </v>
      </c>
      <c r="BF8" s="71" t="str">
        <f>IF(ISBLANK('Health and Fitness'!L26)," ",'Health and Fitness'!L26)</f>
        <v/>
      </c>
      <c r="BG8" s="72" t="str">
        <f>IF(ISBLANK('Health and Fitness'!W26)," ",'Health and Fitness'!W26)</f>
        <v/>
      </c>
      <c r="BH8" s="72" t="str">
        <f>IF(ISBLANK('Health and Fitness'!AH26)," ",'Health and Fitness'!AH26)</f>
        <v/>
      </c>
      <c r="BI8" s="72" t="str">
        <f>IF(ISBLANK('Health and Fitness'!AS26)," ",'Health and Fitness'!AS26)</f>
        <v/>
      </c>
      <c r="BJ8" s="297" t="str">
        <f>IF(ISBLANK('Health and Fitness'!BD26)," ",'Health and Fitness'!BD26)</f>
        <v/>
      </c>
      <c r="BK8" s="78" t="str">
        <f>IF(ISBLANK('Masonic Service'!L26)," ",'Masonic Service'!L26)</f>
        <v/>
      </c>
      <c r="BL8" s="79" t="str">
        <f>IF(ISBLANK('Masonic Service'!W26)," ",'Masonic Service'!W26)</f>
        <v/>
      </c>
      <c r="BM8" s="79" t="str">
        <f>IF(ISBLANK('Masonic Service'!AH26)," ",'Masonic Service'!AH26)</f>
        <v/>
      </c>
      <c r="BN8" s="79" t="str">
        <f>IF(ISBLANK('Masonic Service'!AS26)," ",'Masonic Service'!AS26)</f>
        <v/>
      </c>
      <c r="BO8" s="80" t="str">
        <f>IF(ISBLANK('Masonic Service'!BD26)," ",'Masonic Service'!BD26)</f>
        <v/>
      </c>
      <c r="BP8" s="71" t="str">
        <f>IF(ISBLANK(Membership!L26)," ",Membership!L26)</f>
        <v/>
      </c>
      <c r="BQ8" s="72" t="str">
        <f>IF(ISBLANK(Membership!W26)," ",Membership!W26)</f>
        <v/>
      </c>
      <c r="BR8" s="72" t="str">
        <f>IF(ISBLANK(Membership!AH26)," ",Membership!AH26)</f>
        <v/>
      </c>
      <c r="BS8" s="72" t="str">
        <f>IF(ISBLANK(Membership!AS26)," ",Membership!AS26)</f>
        <v/>
      </c>
      <c r="BT8" s="73" t="str">
        <f>IF(ISBLANK(Membership!BD26)," ",Membership!BD26)</f>
        <v/>
      </c>
      <c r="BU8" s="75" t="str">
        <f>Merit!W40</f>
        <v xml:space="preserve"> </v>
      </c>
      <c r="BV8" s="76" t="str">
        <f>Merit!W41</f>
        <v xml:space="preserve"> </v>
      </c>
      <c r="BW8" s="76" t="str">
        <f>Merit!W42</f>
        <v xml:space="preserve"> </v>
      </c>
      <c r="BX8" s="76" t="str">
        <f>Merit!W43</f>
        <v xml:space="preserve"> </v>
      </c>
      <c r="BY8" s="77" t="str">
        <f>Merit!W44</f>
        <v xml:space="preserve"> </v>
      </c>
      <c r="BZ8" s="78" t="str">
        <f>IF(ISBLANK(Patriotism!C17)," ",Patriotism!C17)</f>
        <v xml:space="preserve"> </v>
      </c>
      <c r="CA8" s="79" t="str">
        <f>IF(ISBLANK(Patriotism!D17)," ",Patriotism!D17)</f>
        <v xml:space="preserve"> </v>
      </c>
      <c r="CB8" s="79" t="str">
        <f>IF(ISBLANK(Patriotism!E17)," ",Patriotism!E17)</f>
        <v xml:space="preserve"> </v>
      </c>
      <c r="CC8" s="79" t="str">
        <f>IF(ISBLANK(Patriotism!F17)," ",Patriotism!F17)</f>
        <v xml:space="preserve"> </v>
      </c>
      <c r="CD8" s="80" t="str">
        <f>IF(ISBLANK(Patriotism!G17)," ",Patriotism!G17)</f>
        <v xml:space="preserve"> </v>
      </c>
      <c r="CE8" s="71" t="str">
        <f>IF(ISBLANK(Priory!C17)," ",Priory!C17)</f>
        <v xml:space="preserve"> </v>
      </c>
      <c r="CF8" s="72" t="str">
        <f>IF(ISBLANK(Priory!D17)," ",Priory!D17)</f>
        <v xml:space="preserve"> </v>
      </c>
      <c r="CG8" s="72" t="str">
        <f>IF(ISBLANK(Priory!E17)," ",Priory!E17)</f>
        <v xml:space="preserve"> </v>
      </c>
      <c r="CH8" s="72" t="str">
        <f>IF(ISBLANK(Priory!F17)," ",Priory!F17)</f>
        <v xml:space="preserve"> </v>
      </c>
      <c r="CI8" s="73" t="str">
        <f>IF(ISBLANK(Priory!G17)," ",Priory!G17)</f>
        <v xml:space="preserve"> </v>
      </c>
      <c r="CJ8" s="71" t="str">
        <f>IF(ISBLANK(Religion!AJ17)," ",Religion!AJ17)</f>
        <v xml:space="preserve"> </v>
      </c>
      <c r="CK8" s="72" t="str">
        <f>IF(ISBLANK(Religion!BR17)," ",Religion!BR17)</f>
        <v xml:space="preserve"> </v>
      </c>
      <c r="CL8" s="72" t="str">
        <f>IF(ISBLANK(Religion!CZ17)," ",Religion!CZ17)</f>
        <v xml:space="preserve"> </v>
      </c>
      <c r="CM8" s="72" t="str">
        <f>IF(ISBLANK(Religion!EH17)," ",Religion!EH17)</f>
        <v xml:space="preserve"> </v>
      </c>
      <c r="CN8" s="73" t="str">
        <f>IF(ISBLANK(Religion!FP17)," ",Religion!FP17)</f>
        <v xml:space="preserve"> </v>
      </c>
      <c r="CO8" s="81" t="str">
        <f>Ritual!AW16</f>
        <v xml:space="preserve"> </v>
      </c>
      <c r="CP8" s="79" t="str">
        <f>Ritual!AX16</f>
        <v xml:space="preserve"> </v>
      </c>
      <c r="CQ8" s="79" t="str">
        <f>Ritual!AY16</f>
        <v xml:space="preserve"> </v>
      </c>
      <c r="CR8" s="79" t="str">
        <f>Ritual!AZ16</f>
        <v xml:space="preserve"> </v>
      </c>
      <c r="CS8" s="282" t="str">
        <f>Ritual!BA16</f>
        <v xml:space="preserve"> </v>
      </c>
      <c r="CT8" s="71" t="str">
        <f>IF(ISBLANK('Safe Driver'!C16)," ",'Safe Driver'!C16)</f>
        <v xml:space="preserve"> </v>
      </c>
      <c r="CU8" s="72" t="str">
        <f>IF(ISBLANK('Safe Driver'!D16)," ",'Safe Driver'!D16)</f>
        <v xml:space="preserve"> </v>
      </c>
      <c r="CV8" s="72" t="str">
        <f>IF(ISBLANK('Safe Driver'!E16)," ",'Safe Driver'!E16)</f>
        <v xml:space="preserve"> </v>
      </c>
      <c r="CW8" s="72" t="str">
        <f>IF(ISBLANK('Safe Driver'!F16)," ",'Safe Driver'!F16)</f>
        <v xml:space="preserve"> </v>
      </c>
      <c r="CX8" s="73" t="str">
        <f>IF(ISBLANK('Safe Driver'!G16)," ",'Safe Driver'!G16)</f>
        <v xml:space="preserve"> </v>
      </c>
      <c r="CY8" s="74" t="str">
        <f>IF(ISBLANK(Scholastics!C16)," ",Scholastics!C16)</f>
        <v xml:space="preserve"> </v>
      </c>
      <c r="CZ8" s="72" t="str">
        <f>IF(ISBLANK(Scholastics!D16)," ",Scholastics!D16)</f>
        <v xml:space="preserve"> </v>
      </c>
      <c r="DA8" s="72" t="str">
        <f>IF(ISBLANK(Scholastics!E16)," ",Scholastics!E16)</f>
        <v xml:space="preserve"> </v>
      </c>
      <c r="DB8" s="72" t="str">
        <f>IF(ISBLANK(Scholastics!F16)," ",Scholastics!F16)</f>
        <v xml:space="preserve"> </v>
      </c>
      <c r="DC8" s="73" t="str">
        <f>IF(ISBLANK(Scholastics!G16)," ",Scholastics!G16)</f>
        <v xml:space="preserve"> </v>
      </c>
      <c r="DD8" s="71" t="str">
        <f>IF(ISBLANK(Technology!C16)," ",Technology!C16)</f>
        <v xml:space="preserve"> </v>
      </c>
      <c r="DE8" s="72" t="str">
        <f>IF(ISBLANK(Technology!D16)," ",Technology!D16)</f>
        <v xml:space="preserve"> </v>
      </c>
      <c r="DF8" s="72" t="str">
        <f>IF(ISBLANK(Technology!E16)," ",Technology!E16)</f>
        <v xml:space="preserve"> </v>
      </c>
      <c r="DG8" s="72" t="str">
        <f>IF(ISBLANK(Technology!F16)," ",Technology!F16)</f>
        <v xml:space="preserve"> </v>
      </c>
      <c r="DH8" s="73" t="str">
        <f>IF(ISBLANK(Technology!G16)," ",Technology!G16)</f>
        <v xml:space="preserve"> </v>
      </c>
      <c r="DI8" s="78" t="str">
        <f>Visitation!H38</f>
        <v xml:space="preserve"> </v>
      </c>
      <c r="DJ8" s="79" t="str">
        <f>Visitation!H39</f>
        <v xml:space="preserve"> </v>
      </c>
      <c r="DK8" s="79" t="str">
        <f>Visitation!H40</f>
        <v xml:space="preserve"> </v>
      </c>
      <c r="DL8" s="79" t="str">
        <f>Visitation!H41</f>
        <v xml:space="preserve"> </v>
      </c>
      <c r="DM8" s="80" t="str">
        <f>Visitation!H42</f>
        <v xml:space="preserve"> </v>
      </c>
    </row>
    <row r="9" spans="1:117" ht="15.75" thickBot="1" x14ac:dyDescent="0.3">
      <c r="A9" s="199" t="s">
        <v>187</v>
      </c>
      <c r="B9" s="459"/>
      <c r="C9" s="459"/>
      <c r="D9" s="459"/>
      <c r="E9" s="462">
        <f>EDATE(B9,E2)</f>
        <v>182</v>
      </c>
      <c r="F9" s="459"/>
      <c r="G9" s="459"/>
      <c r="H9" s="71" t="str">
        <f>IF(ISBLANK(Athletic!H18)," ",Athletic!H18)</f>
        <v xml:space="preserve"> </v>
      </c>
      <c r="I9" s="72" t="str">
        <f>IF(ISBLANK(Athletic!N18)," ",Athletic!N18)</f>
        <v xml:space="preserve"> </v>
      </c>
      <c r="J9" s="72" t="str">
        <f>IF(ISBLANK(Athletic!T18)," ",Athletic!T18)</f>
        <v xml:space="preserve"> </v>
      </c>
      <c r="K9" s="72" t="str">
        <f>IF(ISBLANK(Athletic!Z18)," ",Athletic!Z18)</f>
        <v xml:space="preserve"> </v>
      </c>
      <c r="L9" s="73" t="str">
        <f>IF(ISBLANK(Athletic!AF18)," ",Athletic!AF18)</f>
        <v xml:space="preserve"> </v>
      </c>
      <c r="M9" s="71" t="str">
        <f>IF(ISBLANK(Attendance!Z46)," ",Attendance!Z46)</f>
        <v/>
      </c>
      <c r="N9" s="72" t="str">
        <f>IF(ISBLANK(Attendance!Z47)," ",Attendance!Z47)</f>
        <v/>
      </c>
      <c r="O9" s="72" t="str">
        <f>IF(ISBLANK(Attendance!Z48)," ",Attendance!Z48)</f>
        <v/>
      </c>
      <c r="P9" s="72" t="str">
        <f>IF(ISBLANK(Attendance!Z49)," ",Attendance!Z49)</f>
        <v/>
      </c>
      <c r="Q9" s="297" t="str">
        <f>IF(ISBLANK(Attendance!Z50)," ",Attendance!Z50)</f>
        <v/>
      </c>
      <c r="R9" s="78" t="str">
        <f>IF(ISBLANK('Civic Service'!L29)," ",'Civic Service'!L29)</f>
        <v/>
      </c>
      <c r="S9" s="79" t="str">
        <f>IF(ISBLANK('Civic Service'!W29)," ",'Civic Service'!W29)</f>
        <v/>
      </c>
      <c r="T9" s="79" t="str">
        <f>IF(ISBLANK('Civic Service'!AH29)," ",'Civic Service'!AH29)</f>
        <v/>
      </c>
      <c r="U9" s="79" t="str">
        <f>IF(ISBLANK('Civic Service'!AS29)," ",'Civic Service'!AS29)</f>
        <v/>
      </c>
      <c r="V9" s="80" t="str">
        <f>IF(ISBLANK('Civic Service'!BD29)," ",'Civic Service'!BD29)</f>
        <v/>
      </c>
      <c r="W9" s="71" t="str">
        <f>IF(ISBLANK(Conclave!L29)," ",Conclave!L29)</f>
        <v/>
      </c>
      <c r="X9" s="72" t="str">
        <f>IF(ISBLANK(Conclave!W29)," ",Conclave!W29)</f>
        <v/>
      </c>
      <c r="Y9" s="72" t="str">
        <f>IF(ISBLANK(Conclave!AH29)," ",Conclave!AH29)</f>
        <v/>
      </c>
      <c r="Z9" s="72" t="str">
        <f>IF(ISBLANK(Conclave!AS29)," ",Conclave!AS29)</f>
        <v/>
      </c>
      <c r="AA9" s="73" t="str">
        <f>IF(ISBLANK(Conclave!BD29)," ",Conclave!BD29)</f>
        <v/>
      </c>
      <c r="AB9" s="74" t="str">
        <f>IF(ISBLANK('Correspondence Course'!C18)," ",'Correspondence Course'!C18)</f>
        <v xml:space="preserve"> </v>
      </c>
      <c r="AC9" s="72" t="str">
        <f>IF(ISBLANK('Correspondence Course'!D18)," ",'Correspondence Course'!D18)</f>
        <v xml:space="preserve"> </v>
      </c>
      <c r="AD9" s="72" t="str">
        <f>IF(ISBLANK('Correspondence Course'!E18)," ",'Correspondence Course'!E18)</f>
        <v xml:space="preserve"> </v>
      </c>
      <c r="AE9" s="72" t="str">
        <f>IF(ISBLANK('Correspondence Course'!F18)," ",'Correspondence Course'!F18)</f>
        <v xml:space="preserve"> </v>
      </c>
      <c r="AF9" s="73" t="str">
        <f>IF(ISBLANK('Correspondence Course'!G18)," ",'Correspondence Course'!G18)</f>
        <v xml:space="preserve"> </v>
      </c>
      <c r="AG9" s="75" t="str">
        <f>'Fine Arts'!F42</f>
        <v/>
      </c>
      <c r="AH9" s="76" t="str">
        <f>'Fine Arts'!F43</f>
        <v/>
      </c>
      <c r="AI9" s="76" t="str">
        <f>'Fine Arts'!F44</f>
        <v/>
      </c>
      <c r="AJ9" s="76" t="str">
        <f>'Fine Arts'!F45</f>
        <v/>
      </c>
      <c r="AK9" s="77" t="str">
        <f>'Fine Arts'!F46</f>
        <v/>
      </c>
      <c r="AL9" s="78" t="str">
        <f>IF(ISBLANK(Fundraising!L29)," ",Fundraising!L29)</f>
        <v/>
      </c>
      <c r="AM9" s="79" t="str">
        <f>IF(ISBLANK(Fundraising!W29)," ",Fundraising!W29)</f>
        <v/>
      </c>
      <c r="AN9" s="79" t="str">
        <f>IF(ISBLANK(Fundraising!AH29)," ",Fundraising!AH29)</f>
        <v/>
      </c>
      <c r="AO9" s="79" t="str">
        <f>IF(ISBLANK(Fundraising!AS29)," ",Fundraising!AS29)</f>
        <v/>
      </c>
      <c r="AP9" s="80" t="str">
        <f>IF(ISBLANK(Fundraising!BD29)," ",Fundraising!BD29)</f>
        <v/>
      </c>
      <c r="AQ9" s="78" t="str">
        <f>IF(ISBLANK('Health and Fitness'!L17)," ",'Health and Fitness'!L17)</f>
        <v/>
      </c>
      <c r="AR9" s="79" t="str">
        <f>IF(ISBLANK('Health and Fitness'!W17)," ",'Health and Fitness'!W17)</f>
        <v/>
      </c>
      <c r="AS9" s="79" t="str">
        <f>IF(ISBLANK('Health and Fitness'!AH17)," ",'Health and Fitness'!AH17)</f>
        <v/>
      </c>
      <c r="AT9" s="79" t="str">
        <f>IF(ISBLANK('Health and Fitness'!AS17)," ",'Health and Fitness'!AS17)</f>
        <v/>
      </c>
      <c r="AU9" s="80" t="str">
        <f>IF(ISBLANK('Health and Fitness'!BD17)," ",'Health and Fitness'!BD17)</f>
        <v/>
      </c>
      <c r="AV9" s="71" t="str">
        <f>IF(ISBLANK(Installing!L29)," ",Installing!L29)</f>
        <v/>
      </c>
      <c r="AW9" s="72" t="str">
        <f>IF(ISBLANK(Installing!W29)," ",Installing!W29)</f>
        <v/>
      </c>
      <c r="AX9" s="72" t="str">
        <f>IF(ISBLANK(Installing!AH29)," ",Installing!AH29)</f>
        <v/>
      </c>
      <c r="AY9" s="72" t="str">
        <f>IF(ISBLANK(Installing!AS29)," ",Installing!AS29)</f>
        <v/>
      </c>
      <c r="AZ9" s="73" t="str">
        <f>IF(ISBLANK(Installing!BD29)," ",Installing!BD29)</f>
        <v/>
      </c>
      <c r="BA9" s="71" t="str">
        <f>IF(ISBLANK(Journalism!H18)," ",Journalism!H18)</f>
        <v xml:space="preserve"> </v>
      </c>
      <c r="BB9" s="72" t="str">
        <f>IF(ISBLANK(Journalism!N18)," ",Journalism!N18)</f>
        <v xml:space="preserve"> </v>
      </c>
      <c r="BC9" s="72" t="str">
        <f>IF(ISBLANK(Journalism!T18)," ",Journalism!T18)</f>
        <v xml:space="preserve"> </v>
      </c>
      <c r="BD9" s="72" t="str">
        <f>IF(ISBLANK(Journalism!Z18)," ",Journalism!Z18)</f>
        <v xml:space="preserve"> </v>
      </c>
      <c r="BE9" s="73" t="str">
        <f>IF(ISBLANK(Journalism!AF18)," ",Journalism!AF18)</f>
        <v xml:space="preserve"> </v>
      </c>
      <c r="BF9" s="71" t="str">
        <f>IF(ISBLANK('Health and Fitness'!L29)," ",'Health and Fitness'!L29)</f>
        <v/>
      </c>
      <c r="BG9" s="72" t="str">
        <f>IF(ISBLANK('Health and Fitness'!W29)," ",'Health and Fitness'!W29)</f>
        <v/>
      </c>
      <c r="BH9" s="72" t="str">
        <f>IF(ISBLANK('Health and Fitness'!AH29)," ",'Health and Fitness'!AH29)</f>
        <v/>
      </c>
      <c r="BI9" s="72" t="str">
        <f>IF(ISBLANK('Health and Fitness'!AS29)," ",'Health and Fitness'!AS29)</f>
        <v/>
      </c>
      <c r="BJ9" s="297" t="str">
        <f>IF(ISBLANK('Health and Fitness'!BD29)," ",'Health and Fitness'!BD29)</f>
        <v/>
      </c>
      <c r="BK9" s="78" t="str">
        <f>IF(ISBLANK('Masonic Service'!L29)," ",'Masonic Service'!L29)</f>
        <v/>
      </c>
      <c r="BL9" s="79" t="str">
        <f>IF(ISBLANK('Masonic Service'!W29)," ",'Masonic Service'!W29)</f>
        <v/>
      </c>
      <c r="BM9" s="79" t="str">
        <f>IF(ISBLANK('Masonic Service'!AH29)," ",'Masonic Service'!AH29)</f>
        <v/>
      </c>
      <c r="BN9" s="79" t="str">
        <f>IF(ISBLANK('Masonic Service'!AS29)," ",'Masonic Service'!AS29)</f>
        <v/>
      </c>
      <c r="BO9" s="80" t="str">
        <f>IF(ISBLANK('Masonic Service'!BD29)," ",'Masonic Service'!BD29)</f>
        <v/>
      </c>
      <c r="BP9" s="71" t="str">
        <f>IF(ISBLANK(Membership!L29)," ",Membership!L29)</f>
        <v/>
      </c>
      <c r="BQ9" s="72" t="str">
        <f>IF(ISBLANK(Membership!W29)," ",Membership!W29)</f>
        <v/>
      </c>
      <c r="BR9" s="72" t="str">
        <f>IF(ISBLANK(Membership!AH29)," ",Membership!AH29)</f>
        <v/>
      </c>
      <c r="BS9" s="72" t="str">
        <f>IF(ISBLANK(Membership!AS29)," ",Membership!AS29)</f>
        <v/>
      </c>
      <c r="BT9" s="73" t="str">
        <f>IF(ISBLANK(Membership!BD29)," ",Membership!BD29)</f>
        <v/>
      </c>
      <c r="BU9" s="75" t="str">
        <f>Merit!W46</f>
        <v xml:space="preserve"> </v>
      </c>
      <c r="BV9" s="76" t="str">
        <f>Merit!W47</f>
        <v xml:space="preserve"> </v>
      </c>
      <c r="BW9" s="76" t="str">
        <f>Merit!W48</f>
        <v xml:space="preserve"> </v>
      </c>
      <c r="BX9" s="76" t="str">
        <f>Merit!W49</f>
        <v xml:space="preserve"> </v>
      </c>
      <c r="BY9" s="77" t="str">
        <f>Merit!W50</f>
        <v xml:space="preserve"> </v>
      </c>
      <c r="BZ9" s="78" t="str">
        <f>IF(ISBLANK(Patriotism!C18)," ",Patriotism!C18)</f>
        <v xml:space="preserve"> </v>
      </c>
      <c r="CA9" s="79" t="str">
        <f>IF(ISBLANK(Patriotism!D18)," ",Patriotism!D18)</f>
        <v xml:space="preserve"> </v>
      </c>
      <c r="CB9" s="79" t="str">
        <f>IF(ISBLANK(Patriotism!E18)," ",Patriotism!E18)</f>
        <v xml:space="preserve"> </v>
      </c>
      <c r="CC9" s="79" t="str">
        <f>IF(ISBLANK(Patriotism!F18)," ",Patriotism!F18)</f>
        <v xml:space="preserve"> </v>
      </c>
      <c r="CD9" s="80" t="str">
        <f>IF(ISBLANK(Patriotism!G18)," ",Patriotism!G18)</f>
        <v xml:space="preserve"> </v>
      </c>
      <c r="CE9" s="71" t="str">
        <f>IF(ISBLANK(Priory!C18)," ",Priory!C18)</f>
        <v xml:space="preserve"> </v>
      </c>
      <c r="CF9" s="72" t="str">
        <f>IF(ISBLANK(Priory!D18)," ",Priory!D18)</f>
        <v xml:space="preserve"> </v>
      </c>
      <c r="CG9" s="72" t="str">
        <f>IF(ISBLANK(Priory!E18)," ",Priory!E18)</f>
        <v xml:space="preserve"> </v>
      </c>
      <c r="CH9" s="72" t="str">
        <f>IF(ISBLANK(Priory!F18)," ",Priory!F18)</f>
        <v xml:space="preserve"> </v>
      </c>
      <c r="CI9" s="73" t="str">
        <f>IF(ISBLANK(Priory!G18)," ",Priory!G18)</f>
        <v xml:space="preserve"> </v>
      </c>
      <c r="CJ9" s="71" t="str">
        <f>IF(ISBLANK(Religion!AJ18)," ",Religion!AJ18)</f>
        <v xml:space="preserve"> </v>
      </c>
      <c r="CK9" s="72" t="str">
        <f>IF(ISBLANK(Religion!BR18)," ",Religion!BR18)</f>
        <v xml:space="preserve"> </v>
      </c>
      <c r="CL9" s="72" t="str">
        <f>IF(ISBLANK(Religion!CZ18)," ",Religion!CZ18)</f>
        <v xml:space="preserve"> </v>
      </c>
      <c r="CM9" s="72" t="str">
        <f>IF(ISBLANK(Religion!EH18)," ",Religion!EH18)</f>
        <v xml:space="preserve"> </v>
      </c>
      <c r="CN9" s="73" t="str">
        <f>IF(ISBLANK(Religion!FP18)," ",Religion!FP18)</f>
        <v xml:space="preserve"> </v>
      </c>
      <c r="CO9" s="81" t="str">
        <f>Ritual!AW17</f>
        <v xml:space="preserve"> </v>
      </c>
      <c r="CP9" s="79" t="str">
        <f>Ritual!AX17</f>
        <v xml:space="preserve"> </v>
      </c>
      <c r="CQ9" s="79" t="str">
        <f>Ritual!AY17</f>
        <v xml:space="preserve"> </v>
      </c>
      <c r="CR9" s="79" t="str">
        <f>Ritual!AZ17</f>
        <v xml:space="preserve"> </v>
      </c>
      <c r="CS9" s="282" t="str">
        <f>Ritual!BA17</f>
        <v xml:space="preserve"> </v>
      </c>
      <c r="CT9" s="71" t="str">
        <f>IF(ISBLANK('Safe Driver'!C17)," ",'Safe Driver'!C17)</f>
        <v xml:space="preserve"> </v>
      </c>
      <c r="CU9" s="72" t="str">
        <f>IF(ISBLANK('Safe Driver'!D17)," ",'Safe Driver'!D17)</f>
        <v xml:space="preserve"> </v>
      </c>
      <c r="CV9" s="72" t="str">
        <f>IF(ISBLANK('Safe Driver'!E17)," ",'Safe Driver'!E17)</f>
        <v xml:space="preserve"> </v>
      </c>
      <c r="CW9" s="72" t="str">
        <f>IF(ISBLANK('Safe Driver'!F17)," ",'Safe Driver'!F17)</f>
        <v xml:space="preserve"> </v>
      </c>
      <c r="CX9" s="73" t="str">
        <f>IF(ISBLANK('Safe Driver'!G17)," ",'Safe Driver'!G17)</f>
        <v xml:space="preserve"> </v>
      </c>
      <c r="CY9" s="74" t="str">
        <f>IF(ISBLANK(Scholastics!C17)," ",Scholastics!C17)</f>
        <v xml:space="preserve"> </v>
      </c>
      <c r="CZ9" s="72" t="str">
        <f>IF(ISBLANK(Scholastics!D17)," ",Scholastics!D17)</f>
        <v xml:space="preserve"> </v>
      </c>
      <c r="DA9" s="72" t="str">
        <f>IF(ISBLANK(Scholastics!E17)," ",Scholastics!E17)</f>
        <v xml:space="preserve"> </v>
      </c>
      <c r="DB9" s="72" t="str">
        <f>IF(ISBLANK(Scholastics!F17)," ",Scholastics!F17)</f>
        <v xml:space="preserve"> </v>
      </c>
      <c r="DC9" s="73" t="str">
        <f>IF(ISBLANK(Scholastics!G17)," ",Scholastics!G17)</f>
        <v xml:space="preserve"> </v>
      </c>
      <c r="DD9" s="71" t="str">
        <f>IF(ISBLANK(Technology!C17)," ",Technology!C17)</f>
        <v xml:space="preserve"> </v>
      </c>
      <c r="DE9" s="72" t="str">
        <f>IF(ISBLANK(Technology!D17)," ",Technology!D17)</f>
        <v xml:space="preserve"> </v>
      </c>
      <c r="DF9" s="72" t="str">
        <f>IF(ISBLANK(Technology!E17)," ",Technology!E17)</f>
        <v xml:space="preserve"> </v>
      </c>
      <c r="DG9" s="72" t="str">
        <f>IF(ISBLANK(Technology!F17)," ",Technology!F17)</f>
        <v xml:space="preserve"> </v>
      </c>
      <c r="DH9" s="73" t="str">
        <f>IF(ISBLANK(Technology!G17)," ",Technology!G17)</f>
        <v xml:space="preserve"> </v>
      </c>
      <c r="DI9" s="78" t="str">
        <f>Visitation!H43</f>
        <v xml:space="preserve"> </v>
      </c>
      <c r="DJ9" s="79" t="str">
        <f>Visitation!H44</f>
        <v xml:space="preserve"> </v>
      </c>
      <c r="DK9" s="79" t="str">
        <f>Visitation!H45</f>
        <v xml:space="preserve"> </v>
      </c>
      <c r="DL9" s="79" t="str">
        <f>Visitation!H46</f>
        <v xml:space="preserve"> </v>
      </c>
      <c r="DM9" s="80" t="str">
        <f>Visitation!H47</f>
        <v xml:space="preserve"> </v>
      </c>
    </row>
    <row r="10" spans="1:117" ht="15.75" thickBot="1" x14ac:dyDescent="0.3">
      <c r="A10" s="199" t="s">
        <v>188</v>
      </c>
      <c r="B10" s="459"/>
      <c r="C10" s="459"/>
      <c r="D10" s="459"/>
      <c r="E10" s="462">
        <f>EDATE(B10,E2)</f>
        <v>182</v>
      </c>
      <c r="F10" s="459"/>
      <c r="G10" s="459"/>
      <c r="H10" s="71" t="str">
        <f>IF(ISBLANK(Athletic!H19)," ",Athletic!H19)</f>
        <v xml:space="preserve"> </v>
      </c>
      <c r="I10" s="72" t="str">
        <f>IF(ISBLANK(Athletic!N19)," ",Athletic!N19)</f>
        <v xml:space="preserve"> </v>
      </c>
      <c r="J10" s="72" t="str">
        <f>IF(ISBLANK(Athletic!T19)," ",Athletic!T19)</f>
        <v xml:space="preserve"> </v>
      </c>
      <c r="K10" s="72" t="str">
        <f>IF(ISBLANK(Athletic!Z19)," ",Athletic!Z19)</f>
        <v xml:space="preserve"> </v>
      </c>
      <c r="L10" s="73" t="str">
        <f>IF(ISBLANK(Athletic!AF19)," ",Athletic!AF19)</f>
        <v xml:space="preserve"> </v>
      </c>
      <c r="M10" s="71" t="str">
        <f>IF(ISBLANK(Attendance!Z52)," ",Attendance!Z52)</f>
        <v/>
      </c>
      <c r="N10" s="72" t="str">
        <f>IF(ISBLANK(Attendance!Z53)," ",Attendance!Z53)</f>
        <v/>
      </c>
      <c r="O10" s="72" t="str">
        <f>IF(ISBLANK(Attendance!Z54)," ",Attendance!Z54)</f>
        <v/>
      </c>
      <c r="P10" s="72" t="str">
        <f>IF(ISBLANK(Attendance!Z55)," ",Attendance!Z55)</f>
        <v/>
      </c>
      <c r="Q10" s="297" t="str">
        <f>IF(ISBLANK(Attendance!Z56)," ",Attendance!Z56)</f>
        <v/>
      </c>
      <c r="R10" s="78" t="str">
        <f>IF(ISBLANK('Civic Service'!L32)," ",'Civic Service'!L32)</f>
        <v/>
      </c>
      <c r="S10" s="79" t="str">
        <f>IF(ISBLANK('Civic Service'!W32)," ",'Civic Service'!W32)</f>
        <v/>
      </c>
      <c r="T10" s="79" t="str">
        <f>IF(ISBLANK('Civic Service'!AH32)," ",'Civic Service'!AH32)</f>
        <v/>
      </c>
      <c r="U10" s="79" t="str">
        <f>IF(ISBLANK('Civic Service'!AS32)," ",'Civic Service'!AS32)</f>
        <v/>
      </c>
      <c r="V10" s="80" t="str">
        <f>IF(ISBLANK('Civic Service'!BD32)," ",'Civic Service'!BD32)</f>
        <v/>
      </c>
      <c r="W10" s="71" t="str">
        <f>IF(ISBLANK(Conclave!L32)," ",Conclave!L32)</f>
        <v/>
      </c>
      <c r="X10" s="72" t="str">
        <f>IF(ISBLANK(Conclave!W32)," ",Conclave!W32)</f>
        <v/>
      </c>
      <c r="Y10" s="72" t="str">
        <f>IF(ISBLANK(Conclave!AH32)," ",Conclave!AH32)</f>
        <v/>
      </c>
      <c r="Z10" s="72" t="str">
        <f>IF(ISBLANK(Conclave!AS32)," ",Conclave!AS32)</f>
        <v/>
      </c>
      <c r="AA10" s="73" t="str">
        <f>IF(ISBLANK(Conclave!BD32)," ",Conclave!BD32)</f>
        <v/>
      </c>
      <c r="AB10" s="74" t="str">
        <f>IF(ISBLANK('Correspondence Course'!C19)," ",'Correspondence Course'!C19)</f>
        <v xml:space="preserve"> </v>
      </c>
      <c r="AC10" s="72" t="str">
        <f>IF(ISBLANK('Correspondence Course'!D19)," ",'Correspondence Course'!D19)</f>
        <v xml:space="preserve"> </v>
      </c>
      <c r="AD10" s="72" t="str">
        <f>IF(ISBLANK('Correspondence Course'!E19)," ",'Correspondence Course'!E19)</f>
        <v xml:space="preserve"> </v>
      </c>
      <c r="AE10" s="72" t="str">
        <f>IF(ISBLANK('Correspondence Course'!F19)," ",'Correspondence Course'!F19)</f>
        <v xml:space="preserve"> </v>
      </c>
      <c r="AF10" s="73" t="str">
        <f>IF(ISBLANK('Correspondence Course'!G19)," ",'Correspondence Course'!G19)</f>
        <v xml:space="preserve"> </v>
      </c>
      <c r="AG10" s="75" t="str">
        <f>'Fine Arts'!F47</f>
        <v/>
      </c>
      <c r="AH10" s="76" t="str">
        <f>'Fine Arts'!F48</f>
        <v/>
      </c>
      <c r="AI10" s="76" t="str">
        <f>'Fine Arts'!F49</f>
        <v/>
      </c>
      <c r="AJ10" s="76" t="str">
        <f>'Fine Arts'!F50</f>
        <v/>
      </c>
      <c r="AK10" s="77" t="str">
        <f>'Fine Arts'!F51</f>
        <v/>
      </c>
      <c r="AL10" s="78" t="str">
        <f>IF(ISBLANK(Fundraising!L32)," ",Fundraising!L32)</f>
        <v/>
      </c>
      <c r="AM10" s="79" t="str">
        <f>IF(ISBLANK(Fundraising!W32)," ",Fundraising!W32)</f>
        <v/>
      </c>
      <c r="AN10" s="79" t="str">
        <f>IF(ISBLANK(Fundraising!AH32)," ",Fundraising!AH32)</f>
        <v/>
      </c>
      <c r="AO10" s="79" t="str">
        <f>IF(ISBLANK(Fundraising!AS32)," ",Fundraising!AS32)</f>
        <v/>
      </c>
      <c r="AP10" s="80" t="str">
        <f>IF(ISBLANK(Fundraising!BD32)," ",Fundraising!BD32)</f>
        <v/>
      </c>
      <c r="AQ10" s="78" t="str">
        <f>IF(ISBLANK('Health and Fitness'!L18)," ",'Health and Fitness'!L18)</f>
        <v xml:space="preserve"> </v>
      </c>
      <c r="AR10" s="79" t="str">
        <f>IF(ISBLANK('Health and Fitness'!W18)," ",'Health and Fitness'!W18)</f>
        <v xml:space="preserve"> </v>
      </c>
      <c r="AS10" s="79" t="str">
        <f>IF(ISBLANK('Health and Fitness'!AH18)," ",'Health and Fitness'!AH18)</f>
        <v xml:space="preserve"> </v>
      </c>
      <c r="AT10" s="79" t="str">
        <f>IF(ISBLANK('Health and Fitness'!AS18)," ",'Health and Fitness'!AS18)</f>
        <v xml:space="preserve"> </v>
      </c>
      <c r="AU10" s="80" t="str">
        <f>IF(ISBLANK('Health and Fitness'!BD18)," ",'Health and Fitness'!BD18)</f>
        <v xml:space="preserve"> </v>
      </c>
      <c r="AV10" s="71" t="str">
        <f>IF(ISBLANK(Installing!L32)," ",Installing!L32)</f>
        <v/>
      </c>
      <c r="AW10" s="72" t="str">
        <f>IF(ISBLANK(Installing!W32)," ",Installing!W32)</f>
        <v/>
      </c>
      <c r="AX10" s="72" t="str">
        <f>IF(ISBLANK(Installing!AH32)," ",Installing!AH32)</f>
        <v/>
      </c>
      <c r="AY10" s="72" t="str">
        <f>IF(ISBLANK(Installing!AS32)," ",Installing!AS32)</f>
        <v/>
      </c>
      <c r="AZ10" s="73" t="str">
        <f>IF(ISBLANK(Installing!BD32)," ",Installing!BD32)</f>
        <v/>
      </c>
      <c r="BA10" s="71" t="str">
        <f>IF(ISBLANK(Journalism!H19)," ",Journalism!H19)</f>
        <v xml:space="preserve"> </v>
      </c>
      <c r="BB10" s="72" t="str">
        <f>IF(ISBLANK(Journalism!N19)," ",Journalism!N19)</f>
        <v xml:space="preserve"> </v>
      </c>
      <c r="BC10" s="72" t="str">
        <f>IF(ISBLANK(Journalism!T19)," ",Journalism!T19)</f>
        <v xml:space="preserve"> </v>
      </c>
      <c r="BD10" s="72" t="str">
        <f>IF(ISBLANK(Journalism!Z19)," ",Journalism!Z19)</f>
        <v xml:space="preserve"> </v>
      </c>
      <c r="BE10" s="73" t="str">
        <f>IF(ISBLANK(Journalism!AF19)," ",Journalism!AF19)</f>
        <v xml:space="preserve"> </v>
      </c>
      <c r="BF10" s="71" t="str">
        <f>IF(ISBLANK('Health and Fitness'!L32)," ",'Health and Fitness'!L32)</f>
        <v/>
      </c>
      <c r="BG10" s="72" t="str">
        <f>IF(ISBLANK('Health and Fitness'!W32)," ",'Health and Fitness'!W32)</f>
        <v/>
      </c>
      <c r="BH10" s="72" t="str">
        <f>IF(ISBLANK('Health and Fitness'!AH32)," ",'Health and Fitness'!AH32)</f>
        <v/>
      </c>
      <c r="BI10" s="72" t="str">
        <f>IF(ISBLANK('Health and Fitness'!AS32)," ",'Health and Fitness'!AS32)</f>
        <v/>
      </c>
      <c r="BJ10" s="297" t="str">
        <f>IF(ISBLANK('Health and Fitness'!BD32)," ",'Health and Fitness'!BD32)</f>
        <v/>
      </c>
      <c r="BK10" s="78" t="str">
        <f>IF(ISBLANK('Masonic Service'!L32)," ",'Masonic Service'!L32)</f>
        <v/>
      </c>
      <c r="BL10" s="79" t="str">
        <f>IF(ISBLANK('Masonic Service'!W32)," ",'Masonic Service'!W32)</f>
        <v/>
      </c>
      <c r="BM10" s="79" t="str">
        <f>IF(ISBLANK('Masonic Service'!AH32)," ",'Masonic Service'!AH32)</f>
        <v/>
      </c>
      <c r="BN10" s="79" t="str">
        <f>IF(ISBLANK('Masonic Service'!AS32)," ",'Masonic Service'!AS32)</f>
        <v/>
      </c>
      <c r="BO10" s="80" t="str">
        <f>IF(ISBLANK('Masonic Service'!BD32)," ",'Masonic Service'!BD32)</f>
        <v/>
      </c>
      <c r="BP10" s="71" t="str">
        <f>IF(ISBLANK(Membership!L32)," ",Membership!L32)</f>
        <v/>
      </c>
      <c r="BQ10" s="72" t="str">
        <f>IF(ISBLANK(Membership!W32)," ",Membership!W32)</f>
        <v/>
      </c>
      <c r="BR10" s="72" t="str">
        <f>IF(ISBLANK(Membership!AH32)," ",Membership!AH32)</f>
        <v/>
      </c>
      <c r="BS10" s="72" t="str">
        <f>IF(ISBLANK(Membership!AS32)," ",Membership!AS32)</f>
        <v/>
      </c>
      <c r="BT10" s="73" t="str">
        <f>IF(ISBLANK(Membership!BD32)," ",Membership!BD32)</f>
        <v/>
      </c>
      <c r="BU10" s="75" t="str">
        <f>Merit!W52</f>
        <v xml:space="preserve"> </v>
      </c>
      <c r="BV10" s="76" t="str">
        <f>Merit!W53</f>
        <v xml:space="preserve"> </v>
      </c>
      <c r="BW10" s="76" t="str">
        <f>Merit!W54</f>
        <v xml:space="preserve"> </v>
      </c>
      <c r="BX10" s="76" t="str">
        <f>Merit!W55</f>
        <v xml:space="preserve"> </v>
      </c>
      <c r="BY10" s="77" t="str">
        <f>Merit!W56</f>
        <v xml:space="preserve"> </v>
      </c>
      <c r="BZ10" s="78" t="str">
        <f>IF(ISBLANK(Patriotism!C19)," ",Patriotism!C19)</f>
        <v xml:space="preserve"> </v>
      </c>
      <c r="CA10" s="79" t="str">
        <f>IF(ISBLANK(Patriotism!D19)," ",Patriotism!D19)</f>
        <v xml:space="preserve"> </v>
      </c>
      <c r="CB10" s="79" t="str">
        <f>IF(ISBLANK(Patriotism!E19)," ",Patriotism!E19)</f>
        <v xml:space="preserve"> </v>
      </c>
      <c r="CC10" s="79" t="str">
        <f>IF(ISBLANK(Patriotism!F19)," ",Patriotism!F19)</f>
        <v xml:space="preserve"> </v>
      </c>
      <c r="CD10" s="80" t="str">
        <f>IF(ISBLANK(Patriotism!G19)," ",Patriotism!G19)</f>
        <v xml:space="preserve"> </v>
      </c>
      <c r="CE10" s="71" t="str">
        <f>IF(ISBLANK(Priory!C19)," ",Priory!C19)</f>
        <v xml:space="preserve"> </v>
      </c>
      <c r="CF10" s="72" t="str">
        <f>IF(ISBLANK(Priory!D19)," ",Priory!D19)</f>
        <v xml:space="preserve"> </v>
      </c>
      <c r="CG10" s="72" t="str">
        <f>IF(ISBLANK(Priory!E19)," ",Priory!E19)</f>
        <v xml:space="preserve"> </v>
      </c>
      <c r="CH10" s="72" t="str">
        <f>IF(ISBLANK(Priory!F19)," ",Priory!F19)</f>
        <v xml:space="preserve"> </v>
      </c>
      <c r="CI10" s="73" t="str">
        <f>IF(ISBLANK(Priory!G19)," ",Priory!G19)</f>
        <v xml:space="preserve"> </v>
      </c>
      <c r="CJ10" s="71" t="str">
        <f>IF(ISBLANK(Religion!AJ19)," ",Religion!AJ19)</f>
        <v xml:space="preserve"> </v>
      </c>
      <c r="CK10" s="72" t="str">
        <f>IF(ISBLANK(Religion!BR19)," ",Religion!BR19)</f>
        <v xml:space="preserve"> </v>
      </c>
      <c r="CL10" s="72" t="str">
        <f>IF(ISBLANK(Religion!CZ19)," ",Religion!CZ19)</f>
        <v xml:space="preserve"> </v>
      </c>
      <c r="CM10" s="72" t="str">
        <f>IF(ISBLANK(Religion!EH19)," ",Religion!EH19)</f>
        <v xml:space="preserve"> </v>
      </c>
      <c r="CN10" s="73" t="str">
        <f>IF(ISBLANK(Religion!FP19)," ",Religion!FP19)</f>
        <v xml:space="preserve"> </v>
      </c>
      <c r="CO10" s="81" t="str">
        <f>Ritual!AW18</f>
        <v xml:space="preserve"> </v>
      </c>
      <c r="CP10" s="79" t="str">
        <f>Ritual!AX18</f>
        <v xml:space="preserve"> </v>
      </c>
      <c r="CQ10" s="79" t="str">
        <f>Ritual!AY18</f>
        <v xml:space="preserve"> </v>
      </c>
      <c r="CR10" s="79" t="str">
        <f>Ritual!AZ18</f>
        <v xml:space="preserve"> </v>
      </c>
      <c r="CS10" s="282" t="str">
        <f>Ritual!BA18</f>
        <v xml:space="preserve"> </v>
      </c>
      <c r="CT10" s="71" t="str">
        <f>IF(ISBLANK('Safe Driver'!C18)," ",'Safe Driver'!C18)</f>
        <v xml:space="preserve"> </v>
      </c>
      <c r="CU10" s="72" t="str">
        <f>IF(ISBLANK('Safe Driver'!D18)," ",'Safe Driver'!D18)</f>
        <v xml:space="preserve"> </v>
      </c>
      <c r="CV10" s="72" t="str">
        <f>IF(ISBLANK('Safe Driver'!E18)," ",'Safe Driver'!E18)</f>
        <v xml:space="preserve"> </v>
      </c>
      <c r="CW10" s="72" t="str">
        <f>IF(ISBLANK('Safe Driver'!F18)," ",'Safe Driver'!F18)</f>
        <v xml:space="preserve"> </v>
      </c>
      <c r="CX10" s="73" t="str">
        <f>IF(ISBLANK('Safe Driver'!G18)," ",'Safe Driver'!G18)</f>
        <v xml:space="preserve"> </v>
      </c>
      <c r="CY10" s="74" t="str">
        <f>IF(ISBLANK(Scholastics!C18)," ",Scholastics!C18)</f>
        <v xml:space="preserve"> </v>
      </c>
      <c r="CZ10" s="72" t="str">
        <f>IF(ISBLANK(Scholastics!D18)," ",Scholastics!D18)</f>
        <v xml:space="preserve"> </v>
      </c>
      <c r="DA10" s="72" t="str">
        <f>IF(ISBLANK(Scholastics!E18)," ",Scholastics!E18)</f>
        <v xml:space="preserve"> </v>
      </c>
      <c r="DB10" s="72" t="str">
        <f>IF(ISBLANK(Scholastics!F18)," ",Scholastics!F18)</f>
        <v xml:space="preserve"> </v>
      </c>
      <c r="DC10" s="73" t="str">
        <f>IF(ISBLANK(Scholastics!G18)," ",Scholastics!G18)</f>
        <v xml:space="preserve"> </v>
      </c>
      <c r="DD10" s="71" t="str">
        <f>IF(ISBLANK(Technology!C18)," ",Technology!C18)</f>
        <v xml:space="preserve"> </v>
      </c>
      <c r="DE10" s="72" t="str">
        <f>IF(ISBLANK(Technology!D18)," ",Technology!D18)</f>
        <v xml:space="preserve"> </v>
      </c>
      <c r="DF10" s="72" t="str">
        <f>IF(ISBLANK(Technology!E18)," ",Technology!E18)</f>
        <v xml:space="preserve"> </v>
      </c>
      <c r="DG10" s="72" t="str">
        <f>IF(ISBLANK(Technology!F18)," ",Technology!F18)</f>
        <v xml:space="preserve"> </v>
      </c>
      <c r="DH10" s="73" t="str">
        <f>IF(ISBLANK(Technology!G18)," ",Technology!G18)</f>
        <v xml:space="preserve"> </v>
      </c>
      <c r="DI10" s="78" t="str">
        <f>Visitation!H48</f>
        <v xml:space="preserve"> </v>
      </c>
      <c r="DJ10" s="79" t="str">
        <f>Visitation!H49</f>
        <v xml:space="preserve"> </v>
      </c>
      <c r="DK10" s="79" t="str">
        <f>Visitation!H50</f>
        <v xml:space="preserve"> </v>
      </c>
      <c r="DL10" s="79" t="str">
        <f>Visitation!H51</f>
        <v xml:space="preserve"> </v>
      </c>
      <c r="DM10" s="80" t="str">
        <f>Visitation!H52</f>
        <v xml:space="preserve"> </v>
      </c>
    </row>
    <row r="11" spans="1:117" ht="15.75" thickBot="1" x14ac:dyDescent="0.3">
      <c r="A11" s="199" t="s">
        <v>189</v>
      </c>
      <c r="B11" s="459"/>
      <c r="C11" s="459"/>
      <c r="D11" s="459"/>
      <c r="E11" s="462">
        <f>EDATE(B11,E2)</f>
        <v>182</v>
      </c>
      <c r="F11" s="459"/>
      <c r="G11" s="459"/>
      <c r="H11" s="71" t="str">
        <f>IF(ISBLANK(Athletic!H20)," ",Athletic!H20)</f>
        <v xml:space="preserve"> </v>
      </c>
      <c r="I11" s="72" t="str">
        <f>IF(ISBLANK(Athletic!N20)," ",Athletic!N20)</f>
        <v xml:space="preserve"> </v>
      </c>
      <c r="J11" s="72" t="str">
        <f>IF(ISBLANK(Athletic!T20)," ",Athletic!T20)</f>
        <v xml:space="preserve"> </v>
      </c>
      <c r="K11" s="72" t="str">
        <f>IF(ISBLANK(Athletic!Z20)," ",Athletic!Z20)</f>
        <v xml:space="preserve"> </v>
      </c>
      <c r="L11" s="73" t="str">
        <f>IF(ISBLANK(Athletic!AF20)," ",Athletic!AF20)</f>
        <v xml:space="preserve"> </v>
      </c>
      <c r="M11" s="71" t="str">
        <f>IF(ISBLANK(Attendance!Z58)," ",Attendance!Z58)</f>
        <v/>
      </c>
      <c r="N11" s="72" t="str">
        <f>IF(ISBLANK(Attendance!Z59)," ",Attendance!Z59)</f>
        <v/>
      </c>
      <c r="O11" s="72" t="str">
        <f>IF(ISBLANK(Attendance!Z60)," ",Attendance!Z60)</f>
        <v/>
      </c>
      <c r="P11" s="72" t="str">
        <f>IF(ISBLANK(Attendance!Z61)," ",Attendance!Z61)</f>
        <v/>
      </c>
      <c r="Q11" s="297" t="str">
        <f>IF(ISBLANK(Attendance!Z62)," ",Attendance!Z62)</f>
        <v/>
      </c>
      <c r="R11" s="78" t="str">
        <f>IF(ISBLANK('Civic Service'!L35)," ",'Civic Service'!L35)</f>
        <v/>
      </c>
      <c r="S11" s="79" t="str">
        <f>IF(ISBLANK('Civic Service'!W35)," ",'Civic Service'!W35)</f>
        <v/>
      </c>
      <c r="T11" s="79" t="str">
        <f>IF(ISBLANK('Civic Service'!AH35)," ",'Civic Service'!AH35)</f>
        <v/>
      </c>
      <c r="U11" s="79" t="str">
        <f>IF(ISBLANK('Civic Service'!AS35)," ",'Civic Service'!AS35)</f>
        <v/>
      </c>
      <c r="V11" s="80" t="str">
        <f>IF(ISBLANK('Civic Service'!BD35)," ",'Civic Service'!BD35)</f>
        <v/>
      </c>
      <c r="W11" s="71" t="str">
        <f>IF(ISBLANK(Conclave!L35)," ",Conclave!L35)</f>
        <v xml:space="preserve"> </v>
      </c>
      <c r="X11" s="72" t="str">
        <f>IF(ISBLANK(Conclave!W35)," ",Conclave!W35)</f>
        <v/>
      </c>
      <c r="Y11" s="72" t="str">
        <f>IF(ISBLANK(Conclave!AH35)," ",Conclave!AH35)</f>
        <v xml:space="preserve"> </v>
      </c>
      <c r="Z11" s="72" t="str">
        <f>IF(ISBLANK(Conclave!AS35)," ",Conclave!AS35)</f>
        <v/>
      </c>
      <c r="AA11" s="73" t="str">
        <f>IF(ISBLANK(Conclave!BD35)," ",Conclave!BD35)</f>
        <v/>
      </c>
      <c r="AB11" s="74" t="str">
        <f>IF(ISBLANK('Correspondence Course'!C20)," ",'Correspondence Course'!C20)</f>
        <v xml:space="preserve"> </v>
      </c>
      <c r="AC11" s="72" t="str">
        <f>IF(ISBLANK('Correspondence Course'!D20)," ",'Correspondence Course'!D20)</f>
        <v xml:space="preserve"> </v>
      </c>
      <c r="AD11" s="72" t="str">
        <f>IF(ISBLANK('Correspondence Course'!E20)," ",'Correspondence Course'!E20)</f>
        <v xml:space="preserve"> </v>
      </c>
      <c r="AE11" s="72" t="str">
        <f>IF(ISBLANK('Correspondence Course'!F20)," ",'Correspondence Course'!F20)</f>
        <v xml:space="preserve"> </v>
      </c>
      <c r="AF11" s="73" t="str">
        <f>IF(ISBLANK('Correspondence Course'!G20)," ",'Correspondence Course'!G20)</f>
        <v xml:space="preserve"> </v>
      </c>
      <c r="AG11" s="75" t="str">
        <f>'Fine Arts'!F52</f>
        <v/>
      </c>
      <c r="AH11" s="76" t="str">
        <f>'Fine Arts'!F53</f>
        <v/>
      </c>
      <c r="AI11" s="76" t="str">
        <f>'Fine Arts'!F54</f>
        <v/>
      </c>
      <c r="AJ11" s="76" t="str">
        <f>'Fine Arts'!F55</f>
        <v/>
      </c>
      <c r="AK11" s="77" t="str">
        <f>'Fine Arts'!F56</f>
        <v/>
      </c>
      <c r="AL11" s="78" t="str">
        <f>IF(ISBLANK(Fundraising!L35)," ",Fundraising!L35)</f>
        <v/>
      </c>
      <c r="AM11" s="79" t="str">
        <f>IF(ISBLANK(Fundraising!W35)," ",Fundraising!W35)</f>
        <v/>
      </c>
      <c r="AN11" s="79" t="str">
        <f>IF(ISBLANK(Fundraising!AH35)," ",Fundraising!AH35)</f>
        <v/>
      </c>
      <c r="AO11" s="79" t="str">
        <f>IF(ISBLANK(Fundraising!AS35)," ",Fundraising!AS35)</f>
        <v/>
      </c>
      <c r="AP11" s="80" t="str">
        <f>IF(ISBLANK(Fundraising!BD35)," ",Fundraising!BD35)</f>
        <v/>
      </c>
      <c r="AQ11" s="78" t="str">
        <f>IF(ISBLANK('Health and Fitness'!L19)," ",'Health and Fitness'!L19)</f>
        <v xml:space="preserve"> </v>
      </c>
      <c r="AR11" s="79" t="str">
        <f>IF(ISBLANK('Health and Fitness'!W19)," ",'Health and Fitness'!W19)</f>
        <v xml:space="preserve"> </v>
      </c>
      <c r="AS11" s="79" t="str">
        <f>IF(ISBLANK('Health and Fitness'!AH19)," ",'Health and Fitness'!AH19)</f>
        <v xml:space="preserve"> </v>
      </c>
      <c r="AT11" s="79" t="str">
        <f>IF(ISBLANK('Health and Fitness'!AS19)," ",'Health and Fitness'!AS19)</f>
        <v xml:space="preserve"> </v>
      </c>
      <c r="AU11" s="80" t="str">
        <f>IF(ISBLANK('Health and Fitness'!BD19)," ",'Health and Fitness'!BD19)</f>
        <v xml:space="preserve"> </v>
      </c>
      <c r="AV11" s="71" t="str">
        <f>IF(ISBLANK(Installing!L35)," ",Installing!L35)</f>
        <v xml:space="preserve"> </v>
      </c>
      <c r="AW11" s="72" t="str">
        <f>IF(ISBLANK(Installing!W35)," ",Installing!W35)</f>
        <v/>
      </c>
      <c r="AX11" s="72" t="str">
        <f>IF(ISBLANK(Installing!AH35)," ",Installing!AH35)</f>
        <v xml:space="preserve"> </v>
      </c>
      <c r="AY11" s="72" t="str">
        <f>IF(ISBLANK(Installing!AS35)," ",Installing!AS35)</f>
        <v/>
      </c>
      <c r="AZ11" s="73" t="str">
        <f>IF(ISBLANK(Installing!BD35)," ",Installing!BD35)</f>
        <v/>
      </c>
      <c r="BA11" s="71" t="str">
        <f>IF(ISBLANK(Journalism!H20)," ",Journalism!H20)</f>
        <v xml:space="preserve"> </v>
      </c>
      <c r="BB11" s="72" t="str">
        <f>IF(ISBLANK(Journalism!N20)," ",Journalism!N20)</f>
        <v xml:space="preserve"> </v>
      </c>
      <c r="BC11" s="72" t="str">
        <f>IF(ISBLANK(Journalism!T20)," ",Journalism!T20)</f>
        <v xml:space="preserve"> </v>
      </c>
      <c r="BD11" s="72" t="str">
        <f>IF(ISBLANK(Journalism!Z20)," ",Journalism!Z20)</f>
        <v xml:space="preserve"> </v>
      </c>
      <c r="BE11" s="73" t="str">
        <f>IF(ISBLANK(Journalism!AF20)," ",Journalism!AF20)</f>
        <v xml:space="preserve"> </v>
      </c>
      <c r="BF11" s="71" t="str">
        <f>IF(ISBLANK('Health and Fitness'!L35)," ",'Health and Fitness'!L35)</f>
        <v/>
      </c>
      <c r="BG11" s="72" t="str">
        <f>IF(ISBLANK('Health and Fitness'!W35)," ",'Health and Fitness'!W35)</f>
        <v/>
      </c>
      <c r="BH11" s="72" t="str">
        <f>IF(ISBLANK('Health and Fitness'!AH35)," ",'Health and Fitness'!AH35)</f>
        <v/>
      </c>
      <c r="BI11" s="72" t="str">
        <f>IF(ISBLANK('Health and Fitness'!AS35)," ",'Health and Fitness'!AS35)</f>
        <v/>
      </c>
      <c r="BJ11" s="297" t="str">
        <f>IF(ISBLANK('Health and Fitness'!BD35)," ",'Health and Fitness'!BD35)</f>
        <v/>
      </c>
      <c r="BK11" s="78" t="str">
        <f>IF(ISBLANK('Masonic Service'!L35)," ",'Masonic Service'!L35)</f>
        <v/>
      </c>
      <c r="BL11" s="79" t="str">
        <f>IF(ISBLANK('Masonic Service'!W35)," ",'Masonic Service'!W35)</f>
        <v/>
      </c>
      <c r="BM11" s="79" t="str">
        <f>IF(ISBLANK('Masonic Service'!AH35)," ",'Masonic Service'!AH35)</f>
        <v/>
      </c>
      <c r="BN11" s="79" t="str">
        <f>IF(ISBLANK('Masonic Service'!AS35)," ",'Masonic Service'!AS35)</f>
        <v/>
      </c>
      <c r="BO11" s="80" t="str">
        <f>IF(ISBLANK('Masonic Service'!BD35)," ",'Masonic Service'!BD35)</f>
        <v/>
      </c>
      <c r="BP11" s="71" t="str">
        <f>IF(ISBLANK(Membership!L35)," ",Membership!L35)</f>
        <v xml:space="preserve"> </v>
      </c>
      <c r="BQ11" s="72" t="str">
        <f>IF(ISBLANK(Membership!W35)," ",Membership!W35)</f>
        <v/>
      </c>
      <c r="BR11" s="72" t="str">
        <f>IF(ISBLANK(Membership!AH35)," ",Membership!AH35)</f>
        <v xml:space="preserve"> </v>
      </c>
      <c r="BS11" s="72" t="str">
        <f>IF(ISBLANK(Membership!AS35)," ",Membership!AS35)</f>
        <v/>
      </c>
      <c r="BT11" s="73" t="str">
        <f>IF(ISBLANK(Membership!BD35)," ",Membership!BD35)</f>
        <v/>
      </c>
      <c r="BU11" s="75" t="str">
        <f>Merit!W58</f>
        <v xml:space="preserve"> </v>
      </c>
      <c r="BV11" s="76" t="str">
        <f>Merit!W59</f>
        <v xml:space="preserve"> </v>
      </c>
      <c r="BW11" s="76" t="str">
        <f>Merit!W60</f>
        <v xml:space="preserve"> </v>
      </c>
      <c r="BX11" s="76" t="str">
        <f>Merit!W61</f>
        <v xml:space="preserve"> </v>
      </c>
      <c r="BY11" s="77" t="str">
        <f>Merit!W62</f>
        <v xml:space="preserve"> </v>
      </c>
      <c r="BZ11" s="78" t="str">
        <f>IF(ISBLANK(Patriotism!C20)," ",Patriotism!C20)</f>
        <v xml:space="preserve"> </v>
      </c>
      <c r="CA11" s="79" t="str">
        <f>IF(ISBLANK(Patriotism!D20)," ",Patriotism!D20)</f>
        <v xml:space="preserve"> </v>
      </c>
      <c r="CB11" s="79" t="str">
        <f>IF(ISBLANK(Patriotism!E20)," ",Patriotism!E20)</f>
        <v xml:space="preserve"> </v>
      </c>
      <c r="CC11" s="79" t="str">
        <f>IF(ISBLANK(Patriotism!F20)," ",Patriotism!F20)</f>
        <v xml:space="preserve"> </v>
      </c>
      <c r="CD11" s="80" t="str">
        <f>IF(ISBLANK(Patriotism!G20)," ",Patriotism!G20)</f>
        <v xml:space="preserve"> </v>
      </c>
      <c r="CE11" s="71" t="str">
        <f>IF(ISBLANK(Priory!C20)," ",Priory!C20)</f>
        <v xml:space="preserve"> </v>
      </c>
      <c r="CF11" s="72" t="str">
        <f>IF(ISBLANK(Priory!D20)," ",Priory!D20)</f>
        <v xml:space="preserve"> </v>
      </c>
      <c r="CG11" s="72" t="str">
        <f>IF(ISBLANK(Priory!E20)," ",Priory!E20)</f>
        <v xml:space="preserve"> </v>
      </c>
      <c r="CH11" s="72" t="str">
        <f>IF(ISBLANK(Priory!F20)," ",Priory!F20)</f>
        <v xml:space="preserve"> </v>
      </c>
      <c r="CI11" s="73" t="str">
        <f>IF(ISBLANK(Priory!G20)," ",Priory!G20)</f>
        <v xml:space="preserve"> </v>
      </c>
      <c r="CJ11" s="71" t="str">
        <f>IF(ISBLANK(Religion!AJ20)," ",Religion!AJ20)</f>
        <v xml:space="preserve"> </v>
      </c>
      <c r="CK11" s="72" t="str">
        <f>IF(ISBLANK(Religion!BR20)," ",Religion!BR20)</f>
        <v xml:space="preserve"> </v>
      </c>
      <c r="CL11" s="72" t="str">
        <f>IF(ISBLANK(Religion!CZ20)," ",Religion!CZ20)</f>
        <v xml:space="preserve"> </v>
      </c>
      <c r="CM11" s="72" t="str">
        <f>IF(ISBLANK(Religion!EH20)," ",Religion!EH20)</f>
        <v xml:space="preserve"> </v>
      </c>
      <c r="CN11" s="73" t="str">
        <f>IF(ISBLANK(Religion!FP20)," ",Religion!FP20)</f>
        <v xml:space="preserve"> </v>
      </c>
      <c r="CO11" s="81" t="str">
        <f>Ritual!AW19</f>
        <v xml:space="preserve"> </v>
      </c>
      <c r="CP11" s="79" t="str">
        <f>Ritual!AX19</f>
        <v xml:space="preserve"> </v>
      </c>
      <c r="CQ11" s="79" t="str">
        <f>Ritual!AY19</f>
        <v xml:space="preserve"> </v>
      </c>
      <c r="CR11" s="79" t="str">
        <f>Ritual!AZ19</f>
        <v xml:space="preserve"> </v>
      </c>
      <c r="CS11" s="282" t="str">
        <f>Ritual!BA19</f>
        <v xml:space="preserve"> </v>
      </c>
      <c r="CT11" s="71" t="str">
        <f>IF(ISBLANK('Safe Driver'!C19)," ",'Safe Driver'!C19)</f>
        <v xml:space="preserve"> </v>
      </c>
      <c r="CU11" s="72" t="str">
        <f>IF(ISBLANK('Safe Driver'!D19)," ",'Safe Driver'!D19)</f>
        <v xml:space="preserve"> </v>
      </c>
      <c r="CV11" s="72" t="str">
        <f>IF(ISBLANK('Safe Driver'!E19)," ",'Safe Driver'!E19)</f>
        <v xml:space="preserve"> </v>
      </c>
      <c r="CW11" s="72" t="str">
        <f>IF(ISBLANK('Safe Driver'!F19)," ",'Safe Driver'!F19)</f>
        <v xml:space="preserve"> </v>
      </c>
      <c r="CX11" s="73" t="str">
        <f>IF(ISBLANK('Safe Driver'!G19)," ",'Safe Driver'!G19)</f>
        <v xml:space="preserve"> </v>
      </c>
      <c r="CY11" s="74" t="str">
        <f>IF(ISBLANK(Scholastics!C19)," ",Scholastics!C19)</f>
        <v xml:space="preserve"> </v>
      </c>
      <c r="CZ11" s="72" t="str">
        <f>IF(ISBLANK(Scholastics!D19)," ",Scholastics!D19)</f>
        <v xml:space="preserve"> </v>
      </c>
      <c r="DA11" s="72" t="str">
        <f>IF(ISBLANK(Scholastics!E19)," ",Scholastics!E19)</f>
        <v xml:space="preserve"> </v>
      </c>
      <c r="DB11" s="72" t="str">
        <f>IF(ISBLANK(Scholastics!F19)," ",Scholastics!F19)</f>
        <v xml:space="preserve"> </v>
      </c>
      <c r="DC11" s="73" t="str">
        <f>IF(ISBLANK(Scholastics!G19)," ",Scholastics!G19)</f>
        <v xml:space="preserve"> </v>
      </c>
      <c r="DD11" s="71" t="str">
        <f>IF(ISBLANK(Technology!C19)," ",Technology!C19)</f>
        <v xml:space="preserve"> </v>
      </c>
      <c r="DE11" s="72" t="str">
        <f>IF(ISBLANK(Technology!D19)," ",Technology!D19)</f>
        <v xml:space="preserve"> </v>
      </c>
      <c r="DF11" s="72" t="str">
        <f>IF(ISBLANK(Technology!E19)," ",Technology!E19)</f>
        <v xml:space="preserve"> </v>
      </c>
      <c r="DG11" s="72" t="str">
        <f>IF(ISBLANK(Technology!F19)," ",Technology!F19)</f>
        <v xml:space="preserve"> </v>
      </c>
      <c r="DH11" s="73" t="str">
        <f>IF(ISBLANK(Technology!G19)," ",Technology!G19)</f>
        <v xml:space="preserve"> </v>
      </c>
      <c r="DI11" s="78" t="str">
        <f>Visitation!H53</f>
        <v xml:space="preserve"> </v>
      </c>
      <c r="DJ11" s="79" t="str">
        <f>Visitation!H54</f>
        <v xml:space="preserve"> </v>
      </c>
      <c r="DK11" s="79" t="str">
        <f>Visitation!H55</f>
        <v xml:space="preserve"> </v>
      </c>
      <c r="DL11" s="79" t="str">
        <f>Visitation!H56</f>
        <v xml:space="preserve"> </v>
      </c>
      <c r="DM11" s="80" t="str">
        <f>Visitation!H57</f>
        <v xml:space="preserve"> </v>
      </c>
    </row>
    <row r="12" spans="1:117" ht="15.75" thickBot="1" x14ac:dyDescent="0.3">
      <c r="A12" s="199" t="s">
        <v>190</v>
      </c>
      <c r="B12" s="459"/>
      <c r="C12" s="459"/>
      <c r="D12" s="459"/>
      <c r="E12" s="462">
        <f>EDATE(B12,E2)</f>
        <v>182</v>
      </c>
      <c r="F12" s="459"/>
      <c r="G12" s="459"/>
      <c r="H12" s="71" t="str">
        <f>IF(ISBLANK(Athletic!H21)," ",Athletic!H21)</f>
        <v xml:space="preserve"> </v>
      </c>
      <c r="I12" s="72" t="str">
        <f>IF(ISBLANK(Athletic!N21)," ",Athletic!N21)</f>
        <v xml:space="preserve"> </v>
      </c>
      <c r="J12" s="72" t="str">
        <f>IF(ISBLANK(Athletic!T21)," ",Athletic!T21)</f>
        <v xml:space="preserve"> </v>
      </c>
      <c r="K12" s="72" t="str">
        <f>IF(ISBLANK(Athletic!Z21)," ",Athletic!Z21)</f>
        <v xml:space="preserve"> </v>
      </c>
      <c r="L12" s="73" t="str">
        <f>IF(ISBLANK(Athletic!AF21)," ",Athletic!AF21)</f>
        <v xml:space="preserve"> </v>
      </c>
      <c r="M12" s="71" t="str">
        <f>IF(ISBLANK(Attendance!Z64)," ",Attendance!Z64)</f>
        <v/>
      </c>
      <c r="N12" s="72" t="str">
        <f>IF(ISBLANK(Attendance!Z65)," ",Attendance!Z65)</f>
        <v/>
      </c>
      <c r="O12" s="72" t="str">
        <f>IF(ISBLANK(Attendance!Z66)," ",Attendance!Z66)</f>
        <v/>
      </c>
      <c r="P12" s="72" t="str">
        <f>IF(ISBLANK(Attendance!Z67)," ",Attendance!Z67)</f>
        <v/>
      </c>
      <c r="Q12" s="297" t="str">
        <f>IF(ISBLANK(Attendance!Z68)," ",Attendance!Z68)</f>
        <v/>
      </c>
      <c r="R12" s="78" t="str">
        <f>IF(ISBLANK('Civic Service'!L38)," ",'Civic Service'!L38)</f>
        <v/>
      </c>
      <c r="S12" s="79" t="str">
        <f>IF(ISBLANK('Civic Service'!W38)," ",'Civic Service'!W38)</f>
        <v/>
      </c>
      <c r="T12" s="79" t="str">
        <f>IF(ISBLANK('Civic Service'!AH38)," ",'Civic Service'!AH38)</f>
        <v/>
      </c>
      <c r="U12" s="79" t="str">
        <f>IF(ISBLANK('Civic Service'!AS38)," ",'Civic Service'!AS38)</f>
        <v/>
      </c>
      <c r="V12" s="80" t="str">
        <f>IF(ISBLANK('Civic Service'!BD38)," ",'Civic Service'!BD38)</f>
        <v/>
      </c>
      <c r="W12" s="71" t="str">
        <f>IF(ISBLANK(Conclave!L38)," ",Conclave!L38)</f>
        <v/>
      </c>
      <c r="X12" s="72" t="str">
        <f>IF(ISBLANK(Conclave!W38)," ",Conclave!W38)</f>
        <v/>
      </c>
      <c r="Y12" s="72" t="str">
        <f>IF(ISBLANK(Conclave!AH38)," ",Conclave!AH38)</f>
        <v/>
      </c>
      <c r="Z12" s="72" t="str">
        <f>IF(ISBLANK(Conclave!AS38)," ",Conclave!AS38)</f>
        <v/>
      </c>
      <c r="AA12" s="73" t="str">
        <f>IF(ISBLANK(Conclave!BD38)," ",Conclave!BD38)</f>
        <v/>
      </c>
      <c r="AB12" s="74" t="str">
        <f>IF(ISBLANK('Correspondence Course'!C21)," ",'Correspondence Course'!C21)</f>
        <v xml:space="preserve"> </v>
      </c>
      <c r="AC12" s="72" t="str">
        <f>IF(ISBLANK('Correspondence Course'!D21)," ",'Correspondence Course'!D21)</f>
        <v xml:space="preserve"> </v>
      </c>
      <c r="AD12" s="72" t="str">
        <f>IF(ISBLANK('Correspondence Course'!E21)," ",'Correspondence Course'!E21)</f>
        <v xml:space="preserve"> </v>
      </c>
      <c r="AE12" s="72" t="str">
        <f>IF(ISBLANK('Correspondence Course'!F21)," ",'Correspondence Course'!F21)</f>
        <v xml:space="preserve"> </v>
      </c>
      <c r="AF12" s="73" t="str">
        <f>IF(ISBLANK('Correspondence Course'!G21)," ",'Correspondence Course'!G21)</f>
        <v xml:space="preserve"> </v>
      </c>
      <c r="AG12" s="75" t="str">
        <f>'Fine Arts'!F57</f>
        <v/>
      </c>
      <c r="AH12" s="76" t="str">
        <f>'Fine Arts'!F58</f>
        <v/>
      </c>
      <c r="AI12" s="76" t="str">
        <f>'Fine Arts'!F59</f>
        <v/>
      </c>
      <c r="AJ12" s="76" t="str">
        <f>'Fine Arts'!F60</f>
        <v/>
      </c>
      <c r="AK12" s="77" t="str">
        <f>'Fine Arts'!F61</f>
        <v/>
      </c>
      <c r="AL12" s="78" t="str">
        <f>IF(ISBLANK(Fundraising!L38)," ",Fundraising!L38)</f>
        <v/>
      </c>
      <c r="AM12" s="79" t="str">
        <f>IF(ISBLANK(Fundraising!W38)," ",Fundraising!W38)</f>
        <v/>
      </c>
      <c r="AN12" s="79" t="str">
        <f>IF(ISBLANK(Fundraising!AH38)," ",Fundraising!AH38)</f>
        <v/>
      </c>
      <c r="AO12" s="79" t="str">
        <f>IF(ISBLANK(Fundraising!AS38)," ",Fundraising!AS38)</f>
        <v/>
      </c>
      <c r="AP12" s="80" t="str">
        <f>IF(ISBLANK(Fundraising!BD38)," ",Fundraising!BD38)</f>
        <v/>
      </c>
      <c r="AQ12" s="78" t="str">
        <f>IF(ISBLANK('Health and Fitness'!L20)," ",'Health and Fitness'!L20)</f>
        <v/>
      </c>
      <c r="AR12" s="79" t="str">
        <f>IF(ISBLANK('Health and Fitness'!W20)," ",'Health and Fitness'!W20)</f>
        <v/>
      </c>
      <c r="AS12" s="79" t="str">
        <f>IF(ISBLANK('Health and Fitness'!AH20)," ",'Health and Fitness'!AH20)</f>
        <v/>
      </c>
      <c r="AT12" s="79" t="str">
        <f>IF(ISBLANK('Health and Fitness'!AS20)," ",'Health and Fitness'!AS20)</f>
        <v/>
      </c>
      <c r="AU12" s="80" t="str">
        <f>IF(ISBLANK('Health and Fitness'!BD20)," ",'Health and Fitness'!BD20)</f>
        <v/>
      </c>
      <c r="AV12" s="71" t="str">
        <f>IF(ISBLANK(Installing!L38)," ",Installing!L38)</f>
        <v/>
      </c>
      <c r="AW12" s="72" t="str">
        <f>IF(ISBLANK(Installing!W38)," ",Installing!W38)</f>
        <v/>
      </c>
      <c r="AX12" s="72" t="str">
        <f>IF(ISBLANK(Installing!AH38)," ",Installing!AH38)</f>
        <v/>
      </c>
      <c r="AY12" s="72" t="str">
        <f>IF(ISBLANK(Installing!AS38)," ",Installing!AS38)</f>
        <v/>
      </c>
      <c r="AZ12" s="73" t="str">
        <f>IF(ISBLANK(Installing!BD38)," ",Installing!BD38)</f>
        <v/>
      </c>
      <c r="BA12" s="71" t="str">
        <f>IF(ISBLANK(Journalism!H21)," ",Journalism!H21)</f>
        <v xml:space="preserve"> </v>
      </c>
      <c r="BB12" s="72" t="str">
        <f>IF(ISBLANK(Journalism!N21)," ",Journalism!N21)</f>
        <v xml:space="preserve"> </v>
      </c>
      <c r="BC12" s="72" t="str">
        <f>IF(ISBLANK(Journalism!T21)," ",Journalism!T21)</f>
        <v xml:space="preserve"> </v>
      </c>
      <c r="BD12" s="72" t="str">
        <f>IF(ISBLANK(Journalism!Z21)," ",Journalism!Z21)</f>
        <v xml:space="preserve"> </v>
      </c>
      <c r="BE12" s="73" t="str">
        <f>IF(ISBLANK(Journalism!AF21)," ",Journalism!AF21)</f>
        <v xml:space="preserve"> </v>
      </c>
      <c r="BF12" s="71" t="str">
        <f>IF(ISBLANK('Health and Fitness'!L38)," ",'Health and Fitness'!L38)</f>
        <v/>
      </c>
      <c r="BG12" s="72" t="str">
        <f>IF(ISBLANK('Health and Fitness'!W38)," ",'Health and Fitness'!W38)</f>
        <v/>
      </c>
      <c r="BH12" s="72" t="str">
        <f>IF(ISBLANK('Health and Fitness'!AH38)," ",'Health and Fitness'!AH38)</f>
        <v/>
      </c>
      <c r="BI12" s="72" t="str">
        <f>IF(ISBLANK('Health and Fitness'!AS38)," ",'Health and Fitness'!AS38)</f>
        <v/>
      </c>
      <c r="BJ12" s="297" t="str">
        <f>IF(ISBLANK('Health and Fitness'!BD38)," ",'Health and Fitness'!BD38)</f>
        <v/>
      </c>
      <c r="BK12" s="78" t="str">
        <f>IF(ISBLANK('Masonic Service'!L38)," ",'Masonic Service'!L38)</f>
        <v/>
      </c>
      <c r="BL12" s="79" t="str">
        <f>IF(ISBLANK('Masonic Service'!W38)," ",'Masonic Service'!W38)</f>
        <v/>
      </c>
      <c r="BM12" s="79" t="str">
        <f>IF(ISBLANK('Masonic Service'!AH38)," ",'Masonic Service'!AH38)</f>
        <v/>
      </c>
      <c r="BN12" s="79" t="str">
        <f>IF(ISBLANK('Masonic Service'!AS38)," ",'Masonic Service'!AS38)</f>
        <v/>
      </c>
      <c r="BO12" s="80" t="str">
        <f>IF(ISBLANK('Masonic Service'!BD38)," ",'Masonic Service'!BD38)</f>
        <v/>
      </c>
      <c r="BP12" s="71" t="str">
        <f>IF(ISBLANK(Membership!L38)," ",Membership!L38)</f>
        <v/>
      </c>
      <c r="BQ12" s="72" t="str">
        <f>IF(ISBLANK(Membership!W38)," ",Membership!W38)</f>
        <v/>
      </c>
      <c r="BR12" s="72" t="str">
        <f>IF(ISBLANK(Membership!AH38)," ",Membership!AH38)</f>
        <v/>
      </c>
      <c r="BS12" s="72" t="str">
        <f>IF(ISBLANK(Membership!AS38)," ",Membership!AS38)</f>
        <v/>
      </c>
      <c r="BT12" s="73" t="str">
        <f>IF(ISBLANK(Membership!BD38)," ",Membership!BD38)</f>
        <v/>
      </c>
      <c r="BU12" s="75" t="str">
        <f>Merit!W64</f>
        <v xml:space="preserve"> </v>
      </c>
      <c r="BV12" s="76" t="str">
        <f>Merit!W65</f>
        <v xml:space="preserve"> </v>
      </c>
      <c r="BW12" s="76" t="str">
        <f>Merit!W66</f>
        <v xml:space="preserve"> </v>
      </c>
      <c r="BX12" s="76" t="str">
        <f>Merit!W67</f>
        <v xml:space="preserve"> </v>
      </c>
      <c r="BY12" s="77" t="str">
        <f>Merit!W68</f>
        <v xml:space="preserve"> </v>
      </c>
      <c r="BZ12" s="78" t="str">
        <f>IF(ISBLANK(Patriotism!C21)," ",Patriotism!C21)</f>
        <v xml:space="preserve"> </v>
      </c>
      <c r="CA12" s="79" t="str">
        <f>IF(ISBLANK(Patriotism!D21)," ",Patriotism!D21)</f>
        <v xml:space="preserve"> </v>
      </c>
      <c r="CB12" s="79" t="str">
        <f>IF(ISBLANK(Patriotism!E21)," ",Patriotism!E21)</f>
        <v xml:space="preserve"> </v>
      </c>
      <c r="CC12" s="79" t="str">
        <f>IF(ISBLANK(Patriotism!F21)," ",Patriotism!F21)</f>
        <v xml:space="preserve"> </v>
      </c>
      <c r="CD12" s="80" t="str">
        <f>IF(ISBLANK(Patriotism!G21)," ",Patriotism!G21)</f>
        <v xml:space="preserve"> </v>
      </c>
      <c r="CE12" s="71" t="str">
        <f>IF(ISBLANK(Priory!C21)," ",Priory!C21)</f>
        <v xml:space="preserve"> </v>
      </c>
      <c r="CF12" s="72" t="str">
        <f>IF(ISBLANK(Priory!D21)," ",Priory!D21)</f>
        <v xml:space="preserve"> </v>
      </c>
      <c r="CG12" s="72" t="str">
        <f>IF(ISBLANK(Priory!E21)," ",Priory!E21)</f>
        <v xml:space="preserve"> </v>
      </c>
      <c r="CH12" s="72" t="str">
        <f>IF(ISBLANK(Priory!F21)," ",Priory!F21)</f>
        <v xml:space="preserve"> </v>
      </c>
      <c r="CI12" s="73" t="str">
        <f>IF(ISBLANK(Priory!G21)," ",Priory!G21)</f>
        <v xml:space="preserve"> </v>
      </c>
      <c r="CJ12" s="71" t="str">
        <f>IF(ISBLANK(Religion!AJ21)," ",Religion!AJ21)</f>
        <v xml:space="preserve"> </v>
      </c>
      <c r="CK12" s="72" t="str">
        <f>IF(ISBLANK(Religion!BR21)," ",Religion!BR21)</f>
        <v xml:space="preserve"> </v>
      </c>
      <c r="CL12" s="72" t="str">
        <f>IF(ISBLANK(Religion!CZ21)," ",Religion!CZ21)</f>
        <v xml:space="preserve"> </v>
      </c>
      <c r="CM12" s="72" t="str">
        <f>IF(ISBLANK(Religion!EH21)," ",Religion!EH21)</f>
        <v xml:space="preserve"> </v>
      </c>
      <c r="CN12" s="73" t="str">
        <f>IF(ISBLANK(Religion!FP21)," ",Religion!FP21)</f>
        <v xml:space="preserve"> </v>
      </c>
      <c r="CO12" s="81" t="str">
        <f>Ritual!AW20</f>
        <v xml:space="preserve"> </v>
      </c>
      <c r="CP12" s="79" t="str">
        <f>Ritual!AX20</f>
        <v xml:space="preserve"> </v>
      </c>
      <c r="CQ12" s="79" t="str">
        <f>Ritual!AY20</f>
        <v xml:space="preserve"> </v>
      </c>
      <c r="CR12" s="79" t="str">
        <f>Ritual!AZ20</f>
        <v xml:space="preserve"> </v>
      </c>
      <c r="CS12" s="282" t="str">
        <f>Ritual!BA20</f>
        <v xml:space="preserve"> </v>
      </c>
      <c r="CT12" s="71" t="str">
        <f>IF(ISBLANK('Safe Driver'!C20)," ",'Safe Driver'!C20)</f>
        <v xml:space="preserve"> </v>
      </c>
      <c r="CU12" s="72" t="str">
        <f>IF(ISBLANK('Safe Driver'!D20)," ",'Safe Driver'!D20)</f>
        <v xml:space="preserve"> </v>
      </c>
      <c r="CV12" s="72" t="str">
        <f>IF(ISBLANK('Safe Driver'!E20)," ",'Safe Driver'!E20)</f>
        <v xml:space="preserve"> </v>
      </c>
      <c r="CW12" s="72" t="str">
        <f>IF(ISBLANK('Safe Driver'!F20)," ",'Safe Driver'!F20)</f>
        <v xml:space="preserve"> </v>
      </c>
      <c r="CX12" s="73" t="str">
        <f>IF(ISBLANK('Safe Driver'!G20)," ",'Safe Driver'!G20)</f>
        <v xml:space="preserve"> </v>
      </c>
      <c r="CY12" s="74" t="str">
        <f>IF(ISBLANK(Scholastics!C20)," ",Scholastics!C20)</f>
        <v xml:space="preserve"> </v>
      </c>
      <c r="CZ12" s="72" t="str">
        <f>IF(ISBLANK(Scholastics!D20)," ",Scholastics!D20)</f>
        <v xml:space="preserve"> </v>
      </c>
      <c r="DA12" s="72" t="str">
        <f>IF(ISBLANK(Scholastics!E20)," ",Scholastics!E20)</f>
        <v xml:space="preserve"> </v>
      </c>
      <c r="DB12" s="72" t="str">
        <f>IF(ISBLANK(Scholastics!F20)," ",Scholastics!F20)</f>
        <v xml:space="preserve"> </v>
      </c>
      <c r="DC12" s="73" t="str">
        <f>IF(ISBLANK(Scholastics!G20)," ",Scholastics!G20)</f>
        <v xml:space="preserve"> </v>
      </c>
      <c r="DD12" s="71" t="str">
        <f>IF(ISBLANK(Technology!C20)," ",Technology!C20)</f>
        <v xml:space="preserve"> </v>
      </c>
      <c r="DE12" s="72" t="str">
        <f>IF(ISBLANK(Technology!D20)," ",Technology!D20)</f>
        <v xml:space="preserve"> </v>
      </c>
      <c r="DF12" s="72" t="str">
        <f>IF(ISBLANK(Technology!E20)," ",Technology!E20)</f>
        <v xml:space="preserve"> </v>
      </c>
      <c r="DG12" s="72" t="str">
        <f>IF(ISBLANK(Technology!F20)," ",Technology!F20)</f>
        <v xml:space="preserve"> </v>
      </c>
      <c r="DH12" s="73" t="str">
        <f>IF(ISBLANK(Technology!G20)," ",Technology!G20)</f>
        <v xml:space="preserve"> </v>
      </c>
      <c r="DI12" s="78" t="str">
        <f>Visitation!H58</f>
        <v xml:space="preserve"> </v>
      </c>
      <c r="DJ12" s="79" t="str">
        <f>Visitation!H59</f>
        <v xml:space="preserve"> </v>
      </c>
      <c r="DK12" s="79" t="str">
        <f>Visitation!H60</f>
        <v xml:space="preserve"> </v>
      </c>
      <c r="DL12" s="79" t="str">
        <f>Visitation!H61</f>
        <v xml:space="preserve"> </v>
      </c>
      <c r="DM12" s="80" t="str">
        <f>Visitation!H62</f>
        <v xml:space="preserve"> </v>
      </c>
    </row>
    <row r="13" spans="1:117" ht="15.75" thickBot="1" x14ac:dyDescent="0.3">
      <c r="A13" s="199" t="s">
        <v>191</v>
      </c>
      <c r="B13" s="459"/>
      <c r="C13" s="459"/>
      <c r="D13" s="459"/>
      <c r="E13" s="462">
        <f>EDATE(B13,E2)</f>
        <v>182</v>
      </c>
      <c r="F13" s="459"/>
      <c r="G13" s="459"/>
      <c r="H13" s="71" t="str">
        <f>IF(ISBLANK(Athletic!H22)," ",Athletic!H22)</f>
        <v xml:space="preserve"> </v>
      </c>
      <c r="I13" s="72" t="str">
        <f>IF(ISBLANK(Athletic!N22)," ",Athletic!N22)</f>
        <v xml:space="preserve"> </v>
      </c>
      <c r="J13" s="72" t="str">
        <f>IF(ISBLANK(Athletic!T22)," ",Athletic!T22)</f>
        <v xml:space="preserve"> </v>
      </c>
      <c r="K13" s="72" t="str">
        <f>IF(ISBLANK(Athletic!Z22)," ",Athletic!Z22)</f>
        <v xml:space="preserve"> </v>
      </c>
      <c r="L13" s="73" t="str">
        <f>IF(ISBLANK(Athletic!AF22)," ",Athletic!AF22)</f>
        <v xml:space="preserve"> </v>
      </c>
      <c r="M13" s="71" t="str">
        <f>IF(ISBLANK(Attendance!Z70)," ",Attendance!Z70)</f>
        <v/>
      </c>
      <c r="N13" s="72" t="str">
        <f>IF(ISBLANK(Attendance!Z71)," ",Attendance!Z71)</f>
        <v/>
      </c>
      <c r="O13" s="72" t="str">
        <f>IF(ISBLANK(Attendance!Z72)," ",Attendance!Z72)</f>
        <v/>
      </c>
      <c r="P13" s="72" t="str">
        <f>IF(ISBLANK(Attendance!Z73)," ",Attendance!Z73)</f>
        <v/>
      </c>
      <c r="Q13" s="297" t="str">
        <f>IF(ISBLANK(Attendance!Z74)," ",Attendance!Z74)</f>
        <v/>
      </c>
      <c r="R13" s="78" t="str">
        <f>IF(ISBLANK('Civic Service'!L41)," ",'Civic Service'!L41)</f>
        <v/>
      </c>
      <c r="S13" s="79" t="str">
        <f>IF(ISBLANK('Civic Service'!W41)," ",'Civic Service'!W41)</f>
        <v/>
      </c>
      <c r="T13" s="79" t="str">
        <f>IF(ISBLANK('Civic Service'!AH41)," ",'Civic Service'!AH41)</f>
        <v/>
      </c>
      <c r="U13" s="79" t="str">
        <f>IF(ISBLANK('Civic Service'!AS41)," ",'Civic Service'!AS41)</f>
        <v/>
      </c>
      <c r="V13" s="80" t="str">
        <f>IF(ISBLANK('Civic Service'!BD41)," ",'Civic Service'!BD41)</f>
        <v/>
      </c>
      <c r="W13" s="71" t="str">
        <f>IF(ISBLANK(Conclave!L41)," ",Conclave!L41)</f>
        <v/>
      </c>
      <c r="X13" s="72" t="str">
        <f>IF(ISBLANK(Conclave!W41)," ",Conclave!W41)</f>
        <v/>
      </c>
      <c r="Y13" s="72" t="str">
        <f>IF(ISBLANK(Conclave!AH41)," ",Conclave!AH41)</f>
        <v/>
      </c>
      <c r="Z13" s="72" t="str">
        <f>IF(ISBLANK(Conclave!AS41)," ",Conclave!AS41)</f>
        <v/>
      </c>
      <c r="AA13" s="73" t="str">
        <f>IF(ISBLANK(Conclave!BD41)," ",Conclave!BD41)</f>
        <v/>
      </c>
      <c r="AB13" s="74" t="str">
        <f>IF(ISBLANK('Correspondence Course'!C22)," ",'Correspondence Course'!C22)</f>
        <v xml:space="preserve"> </v>
      </c>
      <c r="AC13" s="72" t="str">
        <f>IF(ISBLANK('Correspondence Course'!D22)," ",'Correspondence Course'!D22)</f>
        <v xml:space="preserve"> </v>
      </c>
      <c r="AD13" s="72" t="str">
        <f>IF(ISBLANK('Correspondence Course'!E22)," ",'Correspondence Course'!E22)</f>
        <v xml:space="preserve"> </v>
      </c>
      <c r="AE13" s="72" t="str">
        <f>IF(ISBLANK('Correspondence Course'!F22)," ",'Correspondence Course'!F22)</f>
        <v xml:space="preserve"> </v>
      </c>
      <c r="AF13" s="73" t="str">
        <f>IF(ISBLANK('Correspondence Course'!G22)," ",'Correspondence Course'!G22)</f>
        <v xml:space="preserve"> </v>
      </c>
      <c r="AG13" s="75" t="str">
        <f>'Fine Arts'!F62</f>
        <v/>
      </c>
      <c r="AH13" s="76" t="str">
        <f>'Fine Arts'!F63</f>
        <v/>
      </c>
      <c r="AI13" s="76" t="str">
        <f>'Fine Arts'!F64</f>
        <v/>
      </c>
      <c r="AJ13" s="76" t="str">
        <f>'Fine Arts'!F65</f>
        <v/>
      </c>
      <c r="AK13" s="77" t="str">
        <f>'Fine Arts'!F66</f>
        <v/>
      </c>
      <c r="AL13" s="78" t="str">
        <f>IF(ISBLANK(Fundraising!L41)," ",Fundraising!L41)</f>
        <v/>
      </c>
      <c r="AM13" s="79" t="str">
        <f>IF(ISBLANK(Fundraising!W41)," ",Fundraising!W41)</f>
        <v/>
      </c>
      <c r="AN13" s="79" t="str">
        <f>IF(ISBLANK(Fundraising!AH41)," ",Fundraising!AH41)</f>
        <v/>
      </c>
      <c r="AO13" s="79" t="str">
        <f>IF(ISBLANK(Fundraising!AS41)," ",Fundraising!AS41)</f>
        <v/>
      </c>
      <c r="AP13" s="80" t="str">
        <f>IF(ISBLANK(Fundraising!BD41)," ",Fundraising!BD41)</f>
        <v/>
      </c>
      <c r="AQ13" s="78" t="str">
        <f>IF(ISBLANK('Health and Fitness'!L21)," ",'Health and Fitness'!L21)</f>
        <v xml:space="preserve"> </v>
      </c>
      <c r="AR13" s="79" t="str">
        <f>IF(ISBLANK('Health and Fitness'!W21)," ",'Health and Fitness'!W21)</f>
        <v xml:space="preserve"> </v>
      </c>
      <c r="AS13" s="79" t="str">
        <f>IF(ISBLANK('Health and Fitness'!AH21)," ",'Health and Fitness'!AH21)</f>
        <v xml:space="preserve"> </v>
      </c>
      <c r="AT13" s="79" t="str">
        <f>IF(ISBLANK('Health and Fitness'!AS21)," ",'Health and Fitness'!AS21)</f>
        <v xml:space="preserve"> </v>
      </c>
      <c r="AU13" s="80" t="str">
        <f>IF(ISBLANK('Health and Fitness'!BD21)," ",'Health and Fitness'!BD21)</f>
        <v xml:space="preserve"> </v>
      </c>
      <c r="AV13" s="71" t="str">
        <f>IF(ISBLANK(Installing!L41)," ",Installing!L41)</f>
        <v/>
      </c>
      <c r="AW13" s="72" t="str">
        <f>IF(ISBLANK(Installing!W41)," ",Installing!W41)</f>
        <v/>
      </c>
      <c r="AX13" s="72" t="str">
        <f>IF(ISBLANK(Installing!AH41)," ",Installing!AH41)</f>
        <v/>
      </c>
      <c r="AY13" s="72" t="str">
        <f>IF(ISBLANK(Installing!AS41)," ",Installing!AS41)</f>
        <v/>
      </c>
      <c r="AZ13" s="73" t="str">
        <f>IF(ISBLANK(Installing!BD41)," ",Installing!BD41)</f>
        <v/>
      </c>
      <c r="BA13" s="71" t="str">
        <f>IF(ISBLANK(Journalism!H22)," ",Journalism!H22)</f>
        <v xml:space="preserve"> </v>
      </c>
      <c r="BB13" s="72" t="str">
        <f>IF(ISBLANK(Journalism!N22)," ",Journalism!N22)</f>
        <v xml:space="preserve"> </v>
      </c>
      <c r="BC13" s="72" t="str">
        <f>IF(ISBLANK(Journalism!T22)," ",Journalism!T22)</f>
        <v xml:space="preserve"> </v>
      </c>
      <c r="BD13" s="72" t="str">
        <f>IF(ISBLANK(Journalism!Z22)," ",Journalism!Z22)</f>
        <v xml:space="preserve"> </v>
      </c>
      <c r="BE13" s="73" t="str">
        <f>IF(ISBLANK(Journalism!AF22)," ",Journalism!AF22)</f>
        <v xml:space="preserve"> </v>
      </c>
      <c r="BF13" s="71" t="str">
        <f>IF(ISBLANK('Health and Fitness'!L41)," ",'Health and Fitness'!L41)</f>
        <v/>
      </c>
      <c r="BG13" s="72" t="str">
        <f>IF(ISBLANK('Health and Fitness'!W41)," ",'Health and Fitness'!W41)</f>
        <v/>
      </c>
      <c r="BH13" s="72" t="str">
        <f>IF(ISBLANK('Health and Fitness'!AH41)," ",'Health and Fitness'!AH41)</f>
        <v/>
      </c>
      <c r="BI13" s="72" t="str">
        <f>IF(ISBLANK('Health and Fitness'!AS41)," ",'Health and Fitness'!AS41)</f>
        <v/>
      </c>
      <c r="BJ13" s="297" t="str">
        <f>IF(ISBLANK('Health and Fitness'!BD41)," ",'Health and Fitness'!BD41)</f>
        <v/>
      </c>
      <c r="BK13" s="78" t="str">
        <f>IF(ISBLANK('Masonic Service'!L41)," ",'Masonic Service'!L41)</f>
        <v/>
      </c>
      <c r="BL13" s="79" t="str">
        <f>IF(ISBLANK('Masonic Service'!W41)," ",'Masonic Service'!W41)</f>
        <v/>
      </c>
      <c r="BM13" s="79" t="str">
        <f>IF(ISBLANK('Masonic Service'!AH41)," ",'Masonic Service'!AH41)</f>
        <v/>
      </c>
      <c r="BN13" s="79" t="str">
        <f>IF(ISBLANK('Masonic Service'!AS41)," ",'Masonic Service'!AS41)</f>
        <v/>
      </c>
      <c r="BO13" s="80" t="str">
        <f>IF(ISBLANK('Masonic Service'!BD41)," ",'Masonic Service'!BD41)</f>
        <v/>
      </c>
      <c r="BP13" s="71" t="str">
        <f>IF(ISBLANK(Membership!L41)," ",Membership!L41)</f>
        <v/>
      </c>
      <c r="BQ13" s="72" t="str">
        <f>IF(ISBLANK(Membership!W41)," ",Membership!W41)</f>
        <v/>
      </c>
      <c r="BR13" s="72" t="str">
        <f>IF(ISBLANK(Membership!AH41)," ",Membership!AH41)</f>
        <v/>
      </c>
      <c r="BS13" s="72" t="str">
        <f>IF(ISBLANK(Membership!AS41)," ",Membership!AS41)</f>
        <v/>
      </c>
      <c r="BT13" s="73" t="str">
        <f>IF(ISBLANK(Membership!BD41)," ",Membership!BD41)</f>
        <v/>
      </c>
      <c r="BU13" s="75" t="str">
        <f>Merit!W70</f>
        <v xml:space="preserve"> </v>
      </c>
      <c r="BV13" s="76" t="str">
        <f>Merit!W71</f>
        <v xml:space="preserve"> </v>
      </c>
      <c r="BW13" s="76" t="str">
        <f>Merit!W72</f>
        <v xml:space="preserve"> </v>
      </c>
      <c r="BX13" s="76" t="str">
        <f>Merit!W73</f>
        <v xml:space="preserve"> </v>
      </c>
      <c r="BY13" s="77" t="str">
        <f>Merit!W74</f>
        <v xml:space="preserve"> </v>
      </c>
      <c r="BZ13" s="78" t="str">
        <f>IF(ISBLANK(Patriotism!C22)," ",Patriotism!C22)</f>
        <v xml:space="preserve"> </v>
      </c>
      <c r="CA13" s="79" t="str">
        <f>IF(ISBLANK(Patriotism!D22)," ",Patriotism!D22)</f>
        <v xml:space="preserve"> </v>
      </c>
      <c r="CB13" s="79" t="str">
        <f>IF(ISBLANK(Patriotism!E22)," ",Patriotism!E22)</f>
        <v xml:space="preserve"> </v>
      </c>
      <c r="CC13" s="79" t="str">
        <f>IF(ISBLANK(Patriotism!F22)," ",Patriotism!F22)</f>
        <v xml:space="preserve"> </v>
      </c>
      <c r="CD13" s="80" t="str">
        <f>IF(ISBLANK(Patriotism!G22)," ",Patriotism!G22)</f>
        <v xml:space="preserve"> </v>
      </c>
      <c r="CE13" s="71" t="str">
        <f>IF(ISBLANK(Priory!C22)," ",Priory!C22)</f>
        <v xml:space="preserve"> </v>
      </c>
      <c r="CF13" s="72" t="str">
        <f>IF(ISBLANK(Priory!D22)," ",Priory!D22)</f>
        <v xml:space="preserve"> </v>
      </c>
      <c r="CG13" s="72" t="str">
        <f>IF(ISBLANK(Priory!E22)," ",Priory!E22)</f>
        <v xml:space="preserve"> </v>
      </c>
      <c r="CH13" s="72" t="str">
        <f>IF(ISBLANK(Priory!F22)," ",Priory!F22)</f>
        <v xml:space="preserve"> </v>
      </c>
      <c r="CI13" s="73" t="str">
        <f>IF(ISBLANK(Priory!G22)," ",Priory!G22)</f>
        <v xml:space="preserve"> </v>
      </c>
      <c r="CJ13" s="71" t="str">
        <f>IF(ISBLANK(Religion!AJ22)," ",Religion!AJ22)</f>
        <v xml:space="preserve"> </v>
      </c>
      <c r="CK13" s="72" t="str">
        <f>IF(ISBLANK(Religion!BR22)," ",Religion!BR22)</f>
        <v xml:space="preserve"> </v>
      </c>
      <c r="CL13" s="72" t="str">
        <f>IF(ISBLANK(Religion!CZ22)," ",Religion!CZ22)</f>
        <v xml:space="preserve"> </v>
      </c>
      <c r="CM13" s="72" t="str">
        <f>IF(ISBLANK(Religion!EH22)," ",Religion!EH22)</f>
        <v xml:space="preserve"> </v>
      </c>
      <c r="CN13" s="73" t="str">
        <f>IF(ISBLANK(Religion!FP22)," ",Religion!FP22)</f>
        <v xml:space="preserve"> </v>
      </c>
      <c r="CO13" s="81" t="str">
        <f>Ritual!AW21</f>
        <v xml:space="preserve"> </v>
      </c>
      <c r="CP13" s="79" t="str">
        <f>Ritual!AX21</f>
        <v xml:space="preserve"> </v>
      </c>
      <c r="CQ13" s="79" t="str">
        <f>Ritual!AY21</f>
        <v xml:space="preserve"> </v>
      </c>
      <c r="CR13" s="79" t="str">
        <f>Ritual!AZ21</f>
        <v xml:space="preserve"> </v>
      </c>
      <c r="CS13" s="282" t="str">
        <f>Ritual!BA21</f>
        <v xml:space="preserve"> </v>
      </c>
      <c r="CT13" s="71" t="str">
        <f>IF(ISBLANK('Safe Driver'!C21)," ",'Safe Driver'!C21)</f>
        <v xml:space="preserve"> </v>
      </c>
      <c r="CU13" s="72" t="str">
        <f>IF(ISBLANK('Safe Driver'!D21)," ",'Safe Driver'!D21)</f>
        <v xml:space="preserve"> </v>
      </c>
      <c r="CV13" s="72" t="str">
        <f>IF(ISBLANK('Safe Driver'!E21)," ",'Safe Driver'!E21)</f>
        <v xml:space="preserve"> </v>
      </c>
      <c r="CW13" s="72" t="str">
        <f>IF(ISBLANK('Safe Driver'!F21)," ",'Safe Driver'!F21)</f>
        <v xml:space="preserve"> </v>
      </c>
      <c r="CX13" s="73" t="str">
        <f>IF(ISBLANK('Safe Driver'!G21)," ",'Safe Driver'!G21)</f>
        <v xml:space="preserve"> </v>
      </c>
      <c r="CY13" s="74" t="str">
        <f>IF(ISBLANK(Scholastics!C21)," ",Scholastics!C21)</f>
        <v xml:space="preserve"> </v>
      </c>
      <c r="CZ13" s="72" t="str">
        <f>IF(ISBLANK(Scholastics!D21)," ",Scholastics!D21)</f>
        <v xml:space="preserve"> </v>
      </c>
      <c r="DA13" s="72" t="str">
        <f>IF(ISBLANK(Scholastics!E21)," ",Scholastics!E21)</f>
        <v xml:space="preserve"> </v>
      </c>
      <c r="DB13" s="72" t="str">
        <f>IF(ISBLANK(Scholastics!F21)," ",Scholastics!F21)</f>
        <v xml:space="preserve"> </v>
      </c>
      <c r="DC13" s="73" t="str">
        <f>IF(ISBLANK(Scholastics!G21)," ",Scholastics!G21)</f>
        <v xml:space="preserve"> </v>
      </c>
      <c r="DD13" s="71" t="str">
        <f>IF(ISBLANK(Technology!C21)," ",Technology!C21)</f>
        <v xml:space="preserve"> </v>
      </c>
      <c r="DE13" s="72" t="str">
        <f>IF(ISBLANK(Technology!D21)," ",Technology!D21)</f>
        <v xml:space="preserve"> </v>
      </c>
      <c r="DF13" s="72" t="str">
        <f>IF(ISBLANK(Technology!E21)," ",Technology!E21)</f>
        <v xml:space="preserve"> </v>
      </c>
      <c r="DG13" s="72" t="str">
        <f>IF(ISBLANK(Technology!F21)," ",Technology!F21)</f>
        <v xml:space="preserve"> </v>
      </c>
      <c r="DH13" s="73" t="str">
        <f>IF(ISBLANK(Technology!G21)," ",Technology!G21)</f>
        <v xml:space="preserve"> </v>
      </c>
      <c r="DI13" s="78" t="str">
        <f>Visitation!H63</f>
        <v xml:space="preserve"> </v>
      </c>
      <c r="DJ13" s="79" t="str">
        <f>Visitation!H64</f>
        <v xml:space="preserve"> </v>
      </c>
      <c r="DK13" s="79" t="str">
        <f>Visitation!H65</f>
        <v xml:space="preserve"> </v>
      </c>
      <c r="DL13" s="79" t="str">
        <f>Visitation!H66</f>
        <v xml:space="preserve"> </v>
      </c>
      <c r="DM13" s="80" t="str">
        <f>Visitation!H67</f>
        <v xml:space="preserve"> </v>
      </c>
    </row>
    <row r="14" spans="1:117" ht="15.75" thickBot="1" x14ac:dyDescent="0.3">
      <c r="A14" s="199" t="s">
        <v>192</v>
      </c>
      <c r="B14" s="459"/>
      <c r="C14" s="459"/>
      <c r="D14" s="459"/>
      <c r="E14" s="462">
        <f>EDATE(B14,E2)</f>
        <v>182</v>
      </c>
      <c r="F14" s="459"/>
      <c r="G14" s="459"/>
      <c r="H14" s="71" t="str">
        <f>IF(ISBLANK(Athletic!H23)," ",Athletic!H23)</f>
        <v xml:space="preserve"> </v>
      </c>
      <c r="I14" s="72" t="str">
        <f>IF(ISBLANK(Athletic!N23)," ",Athletic!N23)</f>
        <v xml:space="preserve"> </v>
      </c>
      <c r="J14" s="72" t="str">
        <f>IF(ISBLANK(Athletic!T23)," ",Athletic!T23)</f>
        <v xml:space="preserve"> </v>
      </c>
      <c r="K14" s="72" t="str">
        <f>IF(ISBLANK(Athletic!Z23)," ",Athletic!Z23)</f>
        <v xml:space="preserve"> </v>
      </c>
      <c r="L14" s="73" t="str">
        <f>IF(ISBLANK(Athletic!AF23)," ",Athletic!AF23)</f>
        <v xml:space="preserve"> </v>
      </c>
      <c r="M14" s="71" t="str">
        <f>IF(ISBLANK(Attendance!Z76)," ",Attendance!Z76)</f>
        <v/>
      </c>
      <c r="N14" s="72" t="str">
        <f>IF(ISBLANK(Attendance!Z77)," ",Attendance!Z77)</f>
        <v/>
      </c>
      <c r="O14" s="72" t="str">
        <f>IF(ISBLANK(Attendance!Z78)," ",Attendance!Z78)</f>
        <v/>
      </c>
      <c r="P14" s="72" t="str">
        <f>IF(ISBLANK(Attendance!Z79)," ",Attendance!Z79)</f>
        <v/>
      </c>
      <c r="Q14" s="297" t="str">
        <f>IF(ISBLANK(Attendance!Z80)," ",Attendance!Z80)</f>
        <v/>
      </c>
      <c r="R14" s="78" t="str">
        <f>IF(ISBLANK('Civic Service'!L44)," ",'Civic Service'!L44)</f>
        <v/>
      </c>
      <c r="S14" s="79" t="str">
        <f>IF(ISBLANK('Civic Service'!W44)," ",'Civic Service'!W44)</f>
        <v/>
      </c>
      <c r="T14" s="79" t="str">
        <f>IF(ISBLANK('Civic Service'!AH44)," ",'Civic Service'!AH44)</f>
        <v/>
      </c>
      <c r="U14" s="79" t="str">
        <f>IF(ISBLANK('Civic Service'!AS44)," ",'Civic Service'!AS44)</f>
        <v/>
      </c>
      <c r="V14" s="80" t="str">
        <f>IF(ISBLANK('Civic Service'!BD44)," ",'Civic Service'!BD44)</f>
        <v/>
      </c>
      <c r="W14" s="71" t="str">
        <f>IF(ISBLANK(Conclave!L44)," ",Conclave!L44)</f>
        <v/>
      </c>
      <c r="X14" s="72" t="str">
        <f>IF(ISBLANK(Conclave!W44)," ",Conclave!W44)</f>
        <v/>
      </c>
      <c r="Y14" s="72" t="str">
        <f>IF(ISBLANK(Conclave!AH44)," ",Conclave!AH44)</f>
        <v/>
      </c>
      <c r="Z14" s="72" t="str">
        <f>IF(ISBLANK(Conclave!AS44)," ",Conclave!AS44)</f>
        <v/>
      </c>
      <c r="AA14" s="73" t="str">
        <f>IF(ISBLANK(Conclave!BD44)," ",Conclave!BD44)</f>
        <v/>
      </c>
      <c r="AB14" s="74" t="str">
        <f>IF(ISBLANK('Correspondence Course'!C23)," ",'Correspondence Course'!C23)</f>
        <v xml:space="preserve"> </v>
      </c>
      <c r="AC14" s="72" t="str">
        <f>IF(ISBLANK('Correspondence Course'!D23)," ",'Correspondence Course'!D23)</f>
        <v xml:space="preserve"> </v>
      </c>
      <c r="AD14" s="72" t="str">
        <f>IF(ISBLANK('Correspondence Course'!E23)," ",'Correspondence Course'!E23)</f>
        <v xml:space="preserve"> </v>
      </c>
      <c r="AE14" s="72" t="str">
        <f>IF(ISBLANK('Correspondence Course'!F23)," ",'Correspondence Course'!F23)</f>
        <v xml:space="preserve"> </v>
      </c>
      <c r="AF14" s="73" t="str">
        <f>IF(ISBLANK('Correspondence Course'!G23)," ",'Correspondence Course'!G23)</f>
        <v xml:space="preserve"> </v>
      </c>
      <c r="AG14" s="75" t="str">
        <f>'Fine Arts'!F67</f>
        <v/>
      </c>
      <c r="AH14" s="76" t="str">
        <f>'Fine Arts'!F68</f>
        <v/>
      </c>
      <c r="AI14" s="76" t="str">
        <f>'Fine Arts'!F69</f>
        <v/>
      </c>
      <c r="AJ14" s="76" t="str">
        <f>'Fine Arts'!F70</f>
        <v/>
      </c>
      <c r="AK14" s="77" t="str">
        <f>'Fine Arts'!F71</f>
        <v/>
      </c>
      <c r="AL14" s="78" t="str">
        <f>IF(ISBLANK(Fundraising!L44)," ",Fundraising!L44)</f>
        <v/>
      </c>
      <c r="AM14" s="79" t="str">
        <f>IF(ISBLANK(Fundraising!W44)," ",Fundraising!W44)</f>
        <v/>
      </c>
      <c r="AN14" s="79" t="str">
        <f>IF(ISBLANK(Fundraising!AH44)," ",Fundraising!AH44)</f>
        <v/>
      </c>
      <c r="AO14" s="79" t="str">
        <f>IF(ISBLANK(Fundraising!AS44)," ",Fundraising!AS44)</f>
        <v/>
      </c>
      <c r="AP14" s="80" t="str">
        <f>IF(ISBLANK(Fundraising!BD44)," ",Fundraising!BD44)</f>
        <v/>
      </c>
      <c r="AQ14" s="78" t="str">
        <f>IF(ISBLANK('Health and Fitness'!L22)," ",'Health and Fitness'!L22)</f>
        <v xml:space="preserve"> </v>
      </c>
      <c r="AR14" s="79" t="str">
        <f>IF(ISBLANK('Health and Fitness'!W22)," ",'Health and Fitness'!W22)</f>
        <v xml:space="preserve"> </v>
      </c>
      <c r="AS14" s="79" t="str">
        <f>IF(ISBLANK('Health and Fitness'!AH22)," ",'Health and Fitness'!AH22)</f>
        <v xml:space="preserve"> </v>
      </c>
      <c r="AT14" s="79" t="str">
        <f>IF(ISBLANK('Health and Fitness'!AS22)," ",'Health and Fitness'!AS22)</f>
        <v xml:space="preserve"> </v>
      </c>
      <c r="AU14" s="80" t="str">
        <f>IF(ISBLANK('Health and Fitness'!BD22)," ",'Health and Fitness'!BD22)</f>
        <v xml:space="preserve"> </v>
      </c>
      <c r="AV14" s="71" t="str">
        <f>IF(ISBLANK(Installing!L44)," ",Installing!L44)</f>
        <v/>
      </c>
      <c r="AW14" s="72" t="str">
        <f>IF(ISBLANK(Installing!W44)," ",Installing!W44)</f>
        <v/>
      </c>
      <c r="AX14" s="72" t="str">
        <f>IF(ISBLANK(Installing!AH44)," ",Installing!AH44)</f>
        <v/>
      </c>
      <c r="AY14" s="72" t="str">
        <f>IF(ISBLANK(Installing!AS44)," ",Installing!AS44)</f>
        <v/>
      </c>
      <c r="AZ14" s="73" t="str">
        <f>IF(ISBLANK(Installing!BD44)," ",Installing!BD44)</f>
        <v/>
      </c>
      <c r="BA14" s="71" t="str">
        <f>IF(ISBLANK(Journalism!H23)," ",Journalism!H23)</f>
        <v xml:space="preserve"> </v>
      </c>
      <c r="BB14" s="72" t="str">
        <f>IF(ISBLANK(Journalism!N23)," ",Journalism!N23)</f>
        <v xml:space="preserve"> </v>
      </c>
      <c r="BC14" s="72" t="str">
        <f>IF(ISBLANK(Journalism!T23)," ",Journalism!T23)</f>
        <v xml:space="preserve"> </v>
      </c>
      <c r="BD14" s="72" t="str">
        <f>IF(ISBLANK(Journalism!Z23)," ",Journalism!Z23)</f>
        <v xml:space="preserve"> </v>
      </c>
      <c r="BE14" s="73" t="str">
        <f>IF(ISBLANK(Journalism!AF23)," ",Journalism!AF23)</f>
        <v xml:space="preserve"> </v>
      </c>
      <c r="BF14" s="71" t="str">
        <f>IF(ISBLANK('Health and Fitness'!L44)," ",'Health and Fitness'!L44)</f>
        <v/>
      </c>
      <c r="BG14" s="72" t="str">
        <f>IF(ISBLANK('Health and Fitness'!W44)," ",'Health and Fitness'!W44)</f>
        <v/>
      </c>
      <c r="BH14" s="72" t="str">
        <f>IF(ISBLANK('Health and Fitness'!AH44)," ",'Health and Fitness'!AH44)</f>
        <v/>
      </c>
      <c r="BI14" s="72" t="str">
        <f>IF(ISBLANK('Health and Fitness'!AS44)," ",'Health and Fitness'!AS44)</f>
        <v/>
      </c>
      <c r="BJ14" s="297" t="str">
        <f>IF(ISBLANK('Health and Fitness'!BD44)," ",'Health and Fitness'!BD44)</f>
        <v/>
      </c>
      <c r="BK14" s="78" t="str">
        <f>IF(ISBLANK('Masonic Service'!L44)," ",'Masonic Service'!L44)</f>
        <v/>
      </c>
      <c r="BL14" s="79" t="str">
        <f>IF(ISBLANK('Masonic Service'!W44)," ",'Masonic Service'!W44)</f>
        <v/>
      </c>
      <c r="BM14" s="79" t="str">
        <f>IF(ISBLANK('Masonic Service'!AH44)," ",'Masonic Service'!AH44)</f>
        <v/>
      </c>
      <c r="BN14" s="79" t="str">
        <f>IF(ISBLANK('Masonic Service'!AS44)," ",'Masonic Service'!AS44)</f>
        <v/>
      </c>
      <c r="BO14" s="80" t="str">
        <f>IF(ISBLANK('Masonic Service'!BD44)," ",'Masonic Service'!BD44)</f>
        <v/>
      </c>
      <c r="BP14" s="71" t="str">
        <f>IF(ISBLANK(Membership!L44)," ",Membership!L44)</f>
        <v/>
      </c>
      <c r="BQ14" s="72" t="str">
        <f>IF(ISBLANK(Membership!W44)," ",Membership!W44)</f>
        <v/>
      </c>
      <c r="BR14" s="72" t="str">
        <f>IF(ISBLANK(Membership!AH44)," ",Membership!AH44)</f>
        <v/>
      </c>
      <c r="BS14" s="72" t="str">
        <f>IF(ISBLANK(Membership!AS44)," ",Membership!AS44)</f>
        <v/>
      </c>
      <c r="BT14" s="73" t="str">
        <f>IF(ISBLANK(Membership!BD44)," ",Membership!BD44)</f>
        <v/>
      </c>
      <c r="BU14" s="75" t="str">
        <f>Merit!W76</f>
        <v xml:space="preserve"> </v>
      </c>
      <c r="BV14" s="76" t="str">
        <f>Merit!W77</f>
        <v xml:space="preserve"> </v>
      </c>
      <c r="BW14" s="76" t="str">
        <f>Merit!W78</f>
        <v xml:space="preserve"> </v>
      </c>
      <c r="BX14" s="76" t="str">
        <f>Merit!W79</f>
        <v xml:space="preserve"> </v>
      </c>
      <c r="BY14" s="77" t="str">
        <f>Merit!W80</f>
        <v xml:space="preserve"> </v>
      </c>
      <c r="BZ14" s="78" t="str">
        <f>IF(ISBLANK(Patriotism!C23)," ",Patriotism!C23)</f>
        <v xml:space="preserve"> </v>
      </c>
      <c r="CA14" s="79" t="str">
        <f>IF(ISBLANK(Patriotism!D23)," ",Patriotism!D23)</f>
        <v xml:space="preserve"> </v>
      </c>
      <c r="CB14" s="79" t="str">
        <f>IF(ISBLANK(Patriotism!E23)," ",Patriotism!E23)</f>
        <v xml:space="preserve"> </v>
      </c>
      <c r="CC14" s="79" t="str">
        <f>IF(ISBLANK(Patriotism!F23)," ",Patriotism!F23)</f>
        <v xml:space="preserve"> </v>
      </c>
      <c r="CD14" s="80" t="str">
        <f>IF(ISBLANK(Patriotism!G23)," ",Patriotism!G23)</f>
        <v xml:space="preserve"> </v>
      </c>
      <c r="CE14" s="71" t="str">
        <f>IF(ISBLANK(Priory!C23)," ",Priory!C23)</f>
        <v xml:space="preserve"> </v>
      </c>
      <c r="CF14" s="72" t="str">
        <f>IF(ISBLANK(Priory!D23)," ",Priory!D23)</f>
        <v xml:space="preserve"> </v>
      </c>
      <c r="CG14" s="72" t="str">
        <f>IF(ISBLANK(Priory!E23)," ",Priory!E23)</f>
        <v xml:space="preserve"> </v>
      </c>
      <c r="CH14" s="72" t="str">
        <f>IF(ISBLANK(Priory!F23)," ",Priory!F23)</f>
        <v xml:space="preserve"> </v>
      </c>
      <c r="CI14" s="73" t="str">
        <f>IF(ISBLANK(Priory!G23)," ",Priory!G23)</f>
        <v xml:space="preserve"> </v>
      </c>
      <c r="CJ14" s="71" t="str">
        <f>IF(ISBLANK(Religion!AJ23)," ",Religion!AJ23)</f>
        <v xml:space="preserve"> </v>
      </c>
      <c r="CK14" s="72" t="str">
        <f>IF(ISBLANK(Religion!BR23)," ",Religion!BR23)</f>
        <v xml:space="preserve"> </v>
      </c>
      <c r="CL14" s="72" t="str">
        <f>IF(ISBLANK(Religion!CZ23)," ",Religion!CZ23)</f>
        <v xml:space="preserve"> </v>
      </c>
      <c r="CM14" s="72" t="str">
        <f>IF(ISBLANK(Religion!EH23)," ",Religion!EH23)</f>
        <v xml:space="preserve"> </v>
      </c>
      <c r="CN14" s="73" t="str">
        <f>IF(ISBLANK(Religion!FP23)," ",Religion!FP23)</f>
        <v xml:space="preserve"> </v>
      </c>
      <c r="CO14" s="81" t="str">
        <f>Ritual!AW22</f>
        <v xml:space="preserve"> </v>
      </c>
      <c r="CP14" s="79" t="str">
        <f>Ritual!AX22</f>
        <v xml:space="preserve"> </v>
      </c>
      <c r="CQ14" s="79" t="str">
        <f>Ritual!AY22</f>
        <v xml:space="preserve"> </v>
      </c>
      <c r="CR14" s="79" t="str">
        <f>Ritual!AZ22</f>
        <v xml:space="preserve"> </v>
      </c>
      <c r="CS14" s="282" t="str">
        <f>Ritual!BA22</f>
        <v xml:space="preserve"> </v>
      </c>
      <c r="CT14" s="71" t="str">
        <f>IF(ISBLANK('Safe Driver'!C22)," ",'Safe Driver'!C22)</f>
        <v xml:space="preserve"> </v>
      </c>
      <c r="CU14" s="72" t="str">
        <f>IF(ISBLANK('Safe Driver'!D22)," ",'Safe Driver'!D22)</f>
        <v xml:space="preserve"> </v>
      </c>
      <c r="CV14" s="72" t="str">
        <f>IF(ISBLANK('Safe Driver'!E22)," ",'Safe Driver'!E22)</f>
        <v xml:space="preserve"> </v>
      </c>
      <c r="CW14" s="72" t="str">
        <f>IF(ISBLANK('Safe Driver'!F22)," ",'Safe Driver'!F22)</f>
        <v xml:space="preserve"> </v>
      </c>
      <c r="CX14" s="73" t="str">
        <f>IF(ISBLANK('Safe Driver'!G22)," ",'Safe Driver'!G22)</f>
        <v xml:space="preserve"> </v>
      </c>
      <c r="CY14" s="74" t="str">
        <f>IF(ISBLANK(Scholastics!C22)," ",Scholastics!C22)</f>
        <v xml:space="preserve"> </v>
      </c>
      <c r="CZ14" s="72" t="str">
        <f>IF(ISBLANK(Scholastics!D22)," ",Scholastics!D22)</f>
        <v xml:space="preserve"> </v>
      </c>
      <c r="DA14" s="72" t="str">
        <f>IF(ISBLANK(Scholastics!E22)," ",Scholastics!E22)</f>
        <v xml:space="preserve"> </v>
      </c>
      <c r="DB14" s="72" t="str">
        <f>IF(ISBLANK(Scholastics!F22)," ",Scholastics!F22)</f>
        <v xml:space="preserve"> </v>
      </c>
      <c r="DC14" s="73" t="str">
        <f>IF(ISBLANK(Scholastics!G22)," ",Scholastics!G22)</f>
        <v xml:space="preserve"> </v>
      </c>
      <c r="DD14" s="71" t="str">
        <f>IF(ISBLANK(Technology!C22)," ",Technology!C22)</f>
        <v xml:space="preserve"> </v>
      </c>
      <c r="DE14" s="72" t="str">
        <f>IF(ISBLANK(Technology!D22)," ",Technology!D22)</f>
        <v xml:space="preserve"> </v>
      </c>
      <c r="DF14" s="72" t="str">
        <f>IF(ISBLANK(Technology!E22)," ",Technology!E22)</f>
        <v xml:space="preserve"> </v>
      </c>
      <c r="DG14" s="72" t="str">
        <f>IF(ISBLANK(Technology!F22)," ",Technology!F22)</f>
        <v xml:space="preserve"> </v>
      </c>
      <c r="DH14" s="73" t="str">
        <f>IF(ISBLANK(Technology!G22)," ",Technology!G22)</f>
        <v xml:space="preserve"> </v>
      </c>
      <c r="DI14" s="78" t="str">
        <f>Visitation!H68</f>
        <v xml:space="preserve"> </v>
      </c>
      <c r="DJ14" s="79" t="str">
        <f>Visitation!H69</f>
        <v xml:space="preserve"> </v>
      </c>
      <c r="DK14" s="79" t="str">
        <f>Visitation!H70</f>
        <v xml:space="preserve"> </v>
      </c>
      <c r="DL14" s="79" t="str">
        <f>Visitation!H71</f>
        <v xml:space="preserve"> </v>
      </c>
      <c r="DM14" s="80" t="str">
        <f>Visitation!H72</f>
        <v xml:space="preserve"> </v>
      </c>
    </row>
    <row r="15" spans="1:117" ht="15.75" thickBot="1" x14ac:dyDescent="0.3">
      <c r="A15" s="199" t="s">
        <v>193</v>
      </c>
      <c r="B15" s="459"/>
      <c r="C15" s="459"/>
      <c r="D15" s="459"/>
      <c r="E15" s="462">
        <f>EDATE(B15,E2)</f>
        <v>182</v>
      </c>
      <c r="F15" s="459"/>
      <c r="G15" s="459"/>
      <c r="H15" s="71" t="str">
        <f>IF(ISBLANK(Athletic!H24)," ",Athletic!H24)</f>
        <v xml:space="preserve"> </v>
      </c>
      <c r="I15" s="72" t="str">
        <f>IF(ISBLANK(Athletic!N24)," ",Athletic!N24)</f>
        <v xml:space="preserve"> </v>
      </c>
      <c r="J15" s="72" t="str">
        <f>IF(ISBLANK(Athletic!T24)," ",Athletic!T24)</f>
        <v xml:space="preserve"> </v>
      </c>
      <c r="K15" s="72" t="str">
        <f>IF(ISBLANK(Athletic!Z24)," ",Athletic!Z24)</f>
        <v xml:space="preserve"> </v>
      </c>
      <c r="L15" s="73" t="str">
        <f>IF(ISBLANK(Athletic!AF24)," ",Athletic!AF24)</f>
        <v xml:space="preserve"> </v>
      </c>
      <c r="M15" s="71" t="str">
        <f>IF(ISBLANK(Attendance!Z82)," ",Attendance!Z82)</f>
        <v/>
      </c>
      <c r="N15" s="72" t="str">
        <f>IF(ISBLANK(Attendance!Z83)," ",Attendance!Z83)</f>
        <v/>
      </c>
      <c r="O15" s="72" t="str">
        <f>IF(ISBLANK(Attendance!Z84)," ",Attendance!Z84)</f>
        <v/>
      </c>
      <c r="P15" s="72" t="str">
        <f>IF(ISBLANK(Attendance!Z85)," ",Attendance!Z85)</f>
        <v/>
      </c>
      <c r="Q15" s="297" t="str">
        <f>IF(ISBLANK(Attendance!Z86)," ",Attendance!Z86)</f>
        <v/>
      </c>
      <c r="R15" s="78" t="str">
        <f>IF(ISBLANK('Civic Service'!L47)," ",'Civic Service'!L47)</f>
        <v/>
      </c>
      <c r="S15" s="79" t="str">
        <f>IF(ISBLANK('Civic Service'!W47)," ",'Civic Service'!W47)</f>
        <v/>
      </c>
      <c r="T15" s="79" t="str">
        <f>IF(ISBLANK('Civic Service'!AH47)," ",'Civic Service'!AH47)</f>
        <v/>
      </c>
      <c r="U15" s="79" t="str">
        <f>IF(ISBLANK('Civic Service'!AS47)," ",'Civic Service'!AS47)</f>
        <v/>
      </c>
      <c r="V15" s="80" t="str">
        <f>IF(ISBLANK('Civic Service'!BD47)," ",'Civic Service'!BD47)</f>
        <v/>
      </c>
      <c r="W15" s="71" t="str">
        <f>IF(ISBLANK(Conclave!L47)," ",Conclave!L47)</f>
        <v/>
      </c>
      <c r="X15" s="72" t="str">
        <f>IF(ISBLANK(Conclave!W47)," ",Conclave!W47)</f>
        <v/>
      </c>
      <c r="Y15" s="72" t="str">
        <f>IF(ISBLANK(Conclave!AH47)," ",Conclave!AH47)</f>
        <v/>
      </c>
      <c r="Z15" s="72" t="str">
        <f>IF(ISBLANK(Conclave!AS47)," ",Conclave!AS47)</f>
        <v/>
      </c>
      <c r="AA15" s="73" t="str">
        <f>IF(ISBLANK(Conclave!BD47)," ",Conclave!BD47)</f>
        <v/>
      </c>
      <c r="AB15" s="74" t="str">
        <f>IF(ISBLANK('Correspondence Course'!C24)," ",'Correspondence Course'!C24)</f>
        <v xml:space="preserve"> </v>
      </c>
      <c r="AC15" s="72" t="str">
        <f>IF(ISBLANK('Correspondence Course'!D24)," ",'Correspondence Course'!D24)</f>
        <v xml:space="preserve"> </v>
      </c>
      <c r="AD15" s="72" t="str">
        <f>IF(ISBLANK('Correspondence Course'!E24)," ",'Correspondence Course'!E24)</f>
        <v xml:space="preserve"> </v>
      </c>
      <c r="AE15" s="72" t="str">
        <f>IF(ISBLANK('Correspondence Course'!F24)," ",'Correspondence Course'!F24)</f>
        <v xml:space="preserve"> </v>
      </c>
      <c r="AF15" s="73" t="str">
        <f>IF(ISBLANK('Correspondence Course'!G24)," ",'Correspondence Course'!G24)</f>
        <v xml:space="preserve"> </v>
      </c>
      <c r="AG15" s="75" t="str">
        <f>'Fine Arts'!F72</f>
        <v/>
      </c>
      <c r="AH15" s="76" t="str">
        <f>'Fine Arts'!F73</f>
        <v/>
      </c>
      <c r="AI15" s="76" t="str">
        <f>'Fine Arts'!F74</f>
        <v/>
      </c>
      <c r="AJ15" s="76" t="str">
        <f>'Fine Arts'!F75</f>
        <v/>
      </c>
      <c r="AK15" s="77" t="str">
        <f>'Fine Arts'!F76</f>
        <v/>
      </c>
      <c r="AL15" s="78" t="str">
        <f>IF(ISBLANK(Fundraising!L47)," ",Fundraising!L47)</f>
        <v/>
      </c>
      <c r="AM15" s="79" t="str">
        <f>IF(ISBLANK(Fundraising!W47)," ",Fundraising!W47)</f>
        <v/>
      </c>
      <c r="AN15" s="79" t="str">
        <f>IF(ISBLANK(Fundraising!AH47)," ",Fundraising!AH47)</f>
        <v/>
      </c>
      <c r="AO15" s="79" t="str">
        <f>IF(ISBLANK(Fundraising!AS47)," ",Fundraising!AS47)</f>
        <v/>
      </c>
      <c r="AP15" s="80" t="str">
        <f>IF(ISBLANK(Fundraising!BD47)," ",Fundraising!BD47)</f>
        <v/>
      </c>
      <c r="AQ15" s="78" t="str">
        <f>IF(ISBLANK('Health and Fitness'!L23)," ",'Health and Fitness'!L23)</f>
        <v/>
      </c>
      <c r="AR15" s="79" t="str">
        <f>IF(ISBLANK('Health and Fitness'!W23)," ",'Health and Fitness'!W23)</f>
        <v/>
      </c>
      <c r="AS15" s="79" t="str">
        <f>IF(ISBLANK('Health and Fitness'!AH23)," ",'Health and Fitness'!AH23)</f>
        <v/>
      </c>
      <c r="AT15" s="79" t="str">
        <f>IF(ISBLANK('Health and Fitness'!AS23)," ",'Health and Fitness'!AS23)</f>
        <v/>
      </c>
      <c r="AU15" s="80" t="str">
        <f>IF(ISBLANK('Health and Fitness'!BD23)," ",'Health and Fitness'!BD23)</f>
        <v/>
      </c>
      <c r="AV15" s="71" t="str">
        <f>IF(ISBLANK(Installing!L47)," ",Installing!L47)</f>
        <v/>
      </c>
      <c r="AW15" s="72" t="str">
        <f>IF(ISBLANK(Installing!W47)," ",Installing!W47)</f>
        <v/>
      </c>
      <c r="AX15" s="72" t="str">
        <f>IF(ISBLANK(Installing!AH47)," ",Installing!AH47)</f>
        <v/>
      </c>
      <c r="AY15" s="72" t="str">
        <f>IF(ISBLANK(Installing!AS47)," ",Installing!AS47)</f>
        <v/>
      </c>
      <c r="AZ15" s="73" t="str">
        <f>IF(ISBLANK(Installing!BD47)," ",Installing!BD47)</f>
        <v/>
      </c>
      <c r="BA15" s="71" t="str">
        <f>IF(ISBLANK(Journalism!H24)," ",Journalism!H24)</f>
        <v xml:space="preserve"> </v>
      </c>
      <c r="BB15" s="72" t="str">
        <f>IF(ISBLANK(Journalism!N24)," ",Journalism!N24)</f>
        <v xml:space="preserve"> </v>
      </c>
      <c r="BC15" s="72" t="str">
        <f>IF(ISBLANK(Journalism!T24)," ",Journalism!T24)</f>
        <v xml:space="preserve"> </v>
      </c>
      <c r="BD15" s="72" t="str">
        <f>IF(ISBLANK(Journalism!Z24)," ",Journalism!Z24)</f>
        <v xml:space="preserve"> </v>
      </c>
      <c r="BE15" s="73" t="str">
        <f>IF(ISBLANK(Journalism!AF24)," ",Journalism!AF24)</f>
        <v xml:space="preserve"> </v>
      </c>
      <c r="BF15" s="71" t="str">
        <f>IF(ISBLANK('Health and Fitness'!L47)," ",'Health and Fitness'!L47)</f>
        <v/>
      </c>
      <c r="BG15" s="72" t="str">
        <f>IF(ISBLANK('Health and Fitness'!W47)," ",'Health and Fitness'!W47)</f>
        <v/>
      </c>
      <c r="BH15" s="72" t="str">
        <f>IF(ISBLANK('Health and Fitness'!AH47)," ",'Health and Fitness'!AH47)</f>
        <v/>
      </c>
      <c r="BI15" s="72" t="str">
        <f>IF(ISBLANK('Health and Fitness'!AS47)," ",'Health and Fitness'!AS47)</f>
        <v/>
      </c>
      <c r="BJ15" s="297" t="str">
        <f>IF(ISBLANK('Health and Fitness'!BD47)," ",'Health and Fitness'!BD47)</f>
        <v/>
      </c>
      <c r="BK15" s="78" t="str">
        <f>IF(ISBLANK('Masonic Service'!L47)," ",'Masonic Service'!L47)</f>
        <v/>
      </c>
      <c r="BL15" s="79" t="str">
        <f>IF(ISBLANK('Masonic Service'!W47)," ",'Masonic Service'!W47)</f>
        <v/>
      </c>
      <c r="BM15" s="79" t="str">
        <f>IF(ISBLANK('Masonic Service'!AH47)," ",'Masonic Service'!AH47)</f>
        <v/>
      </c>
      <c r="BN15" s="79" t="str">
        <f>IF(ISBLANK('Masonic Service'!AS47)," ",'Masonic Service'!AS47)</f>
        <v/>
      </c>
      <c r="BO15" s="80" t="str">
        <f>IF(ISBLANK('Masonic Service'!BD47)," ",'Masonic Service'!BD47)</f>
        <v/>
      </c>
      <c r="BP15" s="71" t="str">
        <f>IF(ISBLANK(Membership!L47)," ",Membership!L47)</f>
        <v/>
      </c>
      <c r="BQ15" s="72" t="str">
        <f>IF(ISBLANK(Membership!W47)," ",Membership!W47)</f>
        <v/>
      </c>
      <c r="BR15" s="72" t="str">
        <f>IF(ISBLANK(Membership!AH47)," ",Membership!AH47)</f>
        <v/>
      </c>
      <c r="BS15" s="72" t="str">
        <f>IF(ISBLANK(Membership!AS47)," ",Membership!AS47)</f>
        <v/>
      </c>
      <c r="BT15" s="73" t="str">
        <f>IF(ISBLANK(Membership!BD47)," ",Membership!BD47)</f>
        <v/>
      </c>
      <c r="BU15" s="75" t="str">
        <f>Merit!W82</f>
        <v xml:space="preserve"> </v>
      </c>
      <c r="BV15" s="76" t="str">
        <f>Merit!W83</f>
        <v xml:space="preserve"> </v>
      </c>
      <c r="BW15" s="76" t="str">
        <f>Merit!W84</f>
        <v xml:space="preserve"> </v>
      </c>
      <c r="BX15" s="76" t="str">
        <f>Merit!W85</f>
        <v xml:space="preserve"> </v>
      </c>
      <c r="BY15" s="77" t="str">
        <f>Merit!W86</f>
        <v xml:space="preserve"> </v>
      </c>
      <c r="BZ15" s="78" t="str">
        <f>IF(ISBLANK(Patriotism!C24)," ",Patriotism!C24)</f>
        <v xml:space="preserve"> </v>
      </c>
      <c r="CA15" s="79" t="str">
        <f>IF(ISBLANK(Patriotism!D24)," ",Patriotism!D24)</f>
        <v xml:space="preserve"> </v>
      </c>
      <c r="CB15" s="79" t="str">
        <f>IF(ISBLANK(Patriotism!E24)," ",Patriotism!E24)</f>
        <v xml:space="preserve"> </v>
      </c>
      <c r="CC15" s="79" t="str">
        <f>IF(ISBLANK(Patriotism!F24)," ",Patriotism!F24)</f>
        <v xml:space="preserve"> </v>
      </c>
      <c r="CD15" s="80" t="str">
        <f>IF(ISBLANK(Patriotism!G24)," ",Patriotism!G24)</f>
        <v xml:space="preserve"> </v>
      </c>
      <c r="CE15" s="71" t="str">
        <f>IF(ISBLANK(Priory!C24)," ",Priory!C24)</f>
        <v xml:space="preserve"> </v>
      </c>
      <c r="CF15" s="72" t="str">
        <f>IF(ISBLANK(Priory!D24)," ",Priory!D24)</f>
        <v xml:space="preserve"> </v>
      </c>
      <c r="CG15" s="72" t="str">
        <f>IF(ISBLANK(Priory!E24)," ",Priory!E24)</f>
        <v xml:space="preserve"> </v>
      </c>
      <c r="CH15" s="72" t="str">
        <f>IF(ISBLANK(Priory!F24)," ",Priory!F24)</f>
        <v xml:space="preserve"> </v>
      </c>
      <c r="CI15" s="73" t="str">
        <f>IF(ISBLANK(Priory!G24)," ",Priory!G24)</f>
        <v xml:space="preserve"> </v>
      </c>
      <c r="CJ15" s="71" t="str">
        <f>IF(ISBLANK(Religion!AJ24)," ",Religion!AJ24)</f>
        <v xml:space="preserve"> </v>
      </c>
      <c r="CK15" s="72" t="str">
        <f>IF(ISBLANK(Religion!BR24)," ",Religion!BR24)</f>
        <v xml:space="preserve"> </v>
      </c>
      <c r="CL15" s="72" t="str">
        <f>IF(ISBLANK(Religion!CZ24)," ",Religion!CZ24)</f>
        <v xml:space="preserve"> </v>
      </c>
      <c r="CM15" s="72" t="str">
        <f>IF(ISBLANK(Religion!EH24)," ",Religion!EH24)</f>
        <v xml:space="preserve"> </v>
      </c>
      <c r="CN15" s="73" t="str">
        <f>IF(ISBLANK(Religion!FP24)," ",Religion!FP24)</f>
        <v xml:space="preserve"> </v>
      </c>
      <c r="CO15" s="81" t="str">
        <f>Ritual!AW23</f>
        <v xml:space="preserve"> </v>
      </c>
      <c r="CP15" s="79" t="str">
        <f>Ritual!AX23</f>
        <v xml:space="preserve"> </v>
      </c>
      <c r="CQ15" s="79" t="str">
        <f>Ritual!AY23</f>
        <v xml:space="preserve"> </v>
      </c>
      <c r="CR15" s="79" t="str">
        <f>Ritual!AZ23</f>
        <v xml:space="preserve"> </v>
      </c>
      <c r="CS15" s="282" t="str">
        <f>Ritual!BA23</f>
        <v xml:space="preserve"> </v>
      </c>
      <c r="CT15" s="71" t="str">
        <f>IF(ISBLANK('Safe Driver'!C23)," ",'Safe Driver'!C23)</f>
        <v xml:space="preserve"> </v>
      </c>
      <c r="CU15" s="72" t="str">
        <f>IF(ISBLANK('Safe Driver'!D23)," ",'Safe Driver'!D23)</f>
        <v xml:space="preserve"> </v>
      </c>
      <c r="CV15" s="72" t="str">
        <f>IF(ISBLANK('Safe Driver'!E23)," ",'Safe Driver'!E23)</f>
        <v xml:space="preserve"> </v>
      </c>
      <c r="CW15" s="72" t="str">
        <f>IF(ISBLANK('Safe Driver'!F23)," ",'Safe Driver'!F23)</f>
        <v xml:space="preserve"> </v>
      </c>
      <c r="CX15" s="73" t="str">
        <f>IF(ISBLANK('Safe Driver'!G23)," ",'Safe Driver'!G23)</f>
        <v xml:space="preserve"> </v>
      </c>
      <c r="CY15" s="74" t="str">
        <f>IF(ISBLANK(Scholastics!C23)," ",Scholastics!C23)</f>
        <v xml:space="preserve"> </v>
      </c>
      <c r="CZ15" s="72" t="str">
        <f>IF(ISBLANK(Scholastics!D23)," ",Scholastics!D23)</f>
        <v xml:space="preserve"> </v>
      </c>
      <c r="DA15" s="72" t="str">
        <f>IF(ISBLANK(Scholastics!E23)," ",Scholastics!E23)</f>
        <v xml:space="preserve"> </v>
      </c>
      <c r="DB15" s="72" t="str">
        <f>IF(ISBLANK(Scholastics!F23)," ",Scholastics!F23)</f>
        <v xml:space="preserve"> </v>
      </c>
      <c r="DC15" s="73" t="str">
        <f>IF(ISBLANK(Scholastics!G23)," ",Scholastics!G23)</f>
        <v xml:space="preserve"> </v>
      </c>
      <c r="DD15" s="71" t="str">
        <f>IF(ISBLANK(Technology!C23)," ",Technology!C23)</f>
        <v xml:space="preserve"> </v>
      </c>
      <c r="DE15" s="72" t="str">
        <f>IF(ISBLANK(Technology!D23)," ",Technology!D23)</f>
        <v xml:space="preserve"> </v>
      </c>
      <c r="DF15" s="72" t="str">
        <f>IF(ISBLANK(Technology!E23)," ",Technology!E23)</f>
        <v xml:space="preserve"> </v>
      </c>
      <c r="DG15" s="72" t="str">
        <f>IF(ISBLANK(Technology!F23)," ",Technology!F23)</f>
        <v xml:space="preserve"> </v>
      </c>
      <c r="DH15" s="73" t="str">
        <f>IF(ISBLANK(Technology!G23)," ",Technology!G23)</f>
        <v xml:space="preserve"> </v>
      </c>
      <c r="DI15" s="78" t="str">
        <f>Visitation!H73</f>
        <v xml:space="preserve"> </v>
      </c>
      <c r="DJ15" s="79" t="str">
        <f>Visitation!H74</f>
        <v xml:space="preserve"> </v>
      </c>
      <c r="DK15" s="79" t="str">
        <f>Visitation!H75</f>
        <v xml:space="preserve"> </v>
      </c>
      <c r="DL15" s="79" t="str">
        <f>Visitation!H76</f>
        <v xml:space="preserve"> </v>
      </c>
      <c r="DM15" s="80" t="str">
        <f>Visitation!H77</f>
        <v xml:space="preserve"> </v>
      </c>
    </row>
    <row r="16" spans="1:117" ht="15.75" thickBot="1" x14ac:dyDescent="0.3">
      <c r="A16" s="199" t="s">
        <v>194</v>
      </c>
      <c r="B16" s="459"/>
      <c r="C16" s="459"/>
      <c r="D16" s="459"/>
      <c r="E16" s="462">
        <f>EDATE(B16,E2)</f>
        <v>182</v>
      </c>
      <c r="F16" s="459"/>
      <c r="G16" s="459"/>
      <c r="H16" s="71" t="str">
        <f>IF(ISBLANK(Athletic!H25)," ",Athletic!H25)</f>
        <v xml:space="preserve"> </v>
      </c>
      <c r="I16" s="72" t="str">
        <f>IF(ISBLANK(Athletic!N25)," ",Athletic!N25)</f>
        <v xml:space="preserve"> </v>
      </c>
      <c r="J16" s="72" t="str">
        <f>IF(ISBLANK(Athletic!T25)," ",Athletic!T25)</f>
        <v xml:space="preserve"> </v>
      </c>
      <c r="K16" s="72" t="str">
        <f>IF(ISBLANK(Athletic!Z25)," ",Athletic!Z25)</f>
        <v xml:space="preserve"> </v>
      </c>
      <c r="L16" s="73" t="str">
        <f>IF(ISBLANK(Athletic!AF25)," ",Athletic!AF25)</f>
        <v xml:space="preserve"> </v>
      </c>
      <c r="M16" s="71" t="str">
        <f>IF(ISBLANK(Attendance!Z88)," ",Attendance!Z88)</f>
        <v/>
      </c>
      <c r="N16" s="72" t="str">
        <f>IF(ISBLANK(Attendance!Z89)," ",Attendance!Z89)</f>
        <v/>
      </c>
      <c r="O16" s="72" t="str">
        <f>IF(ISBLANK(Attendance!Z90)," ",Attendance!Z90)</f>
        <v/>
      </c>
      <c r="P16" s="72" t="str">
        <f>IF(ISBLANK(Attendance!Z91)," ",Attendance!Z91)</f>
        <v/>
      </c>
      <c r="Q16" s="297" t="str">
        <f>IF(ISBLANK(Attendance!Z92)," ",Attendance!Z92)</f>
        <v/>
      </c>
      <c r="R16" s="78" t="str">
        <f>IF(ISBLANK('Civic Service'!L50)," ",'Civic Service'!L50)</f>
        <v/>
      </c>
      <c r="S16" s="79" t="str">
        <f>IF(ISBLANK('Civic Service'!W50)," ",'Civic Service'!W50)</f>
        <v/>
      </c>
      <c r="T16" s="79" t="str">
        <f>IF(ISBLANK('Civic Service'!AH50)," ",'Civic Service'!AH50)</f>
        <v/>
      </c>
      <c r="U16" s="79" t="str">
        <f>IF(ISBLANK('Civic Service'!AS50)," ",'Civic Service'!AS50)</f>
        <v/>
      </c>
      <c r="V16" s="80" t="str">
        <f>IF(ISBLANK('Civic Service'!BD50)," ",'Civic Service'!BD50)</f>
        <v/>
      </c>
      <c r="W16" s="71" t="str">
        <f>IF(ISBLANK(Conclave!L50)," ",Conclave!L50)</f>
        <v/>
      </c>
      <c r="X16" s="72" t="str">
        <f>IF(ISBLANK(Conclave!W50)," ",Conclave!W50)</f>
        <v/>
      </c>
      <c r="Y16" s="72" t="str">
        <f>IF(ISBLANK(Conclave!AH50)," ",Conclave!AH50)</f>
        <v/>
      </c>
      <c r="Z16" s="72" t="str">
        <f>IF(ISBLANK(Conclave!AS50)," ",Conclave!AS50)</f>
        <v/>
      </c>
      <c r="AA16" s="73" t="str">
        <f>IF(ISBLANK(Conclave!BD50)," ",Conclave!BD50)</f>
        <v/>
      </c>
      <c r="AB16" s="74" t="str">
        <f>IF(ISBLANK('Correspondence Course'!C25)," ",'Correspondence Course'!C25)</f>
        <v xml:space="preserve"> </v>
      </c>
      <c r="AC16" s="72" t="str">
        <f>IF(ISBLANK('Correspondence Course'!D25)," ",'Correspondence Course'!D25)</f>
        <v xml:space="preserve"> </v>
      </c>
      <c r="AD16" s="72" t="str">
        <f>IF(ISBLANK('Correspondence Course'!E25)," ",'Correspondence Course'!E25)</f>
        <v xml:space="preserve"> </v>
      </c>
      <c r="AE16" s="72" t="str">
        <f>IF(ISBLANK('Correspondence Course'!F25)," ",'Correspondence Course'!F25)</f>
        <v xml:space="preserve"> </v>
      </c>
      <c r="AF16" s="73" t="str">
        <f>IF(ISBLANK('Correspondence Course'!G25)," ",'Correspondence Course'!G25)</f>
        <v xml:space="preserve"> </v>
      </c>
      <c r="AG16" s="75" t="str">
        <f>'Fine Arts'!F77</f>
        <v/>
      </c>
      <c r="AH16" s="76" t="str">
        <f>'Fine Arts'!F78</f>
        <v/>
      </c>
      <c r="AI16" s="76" t="str">
        <f>'Fine Arts'!F79</f>
        <v/>
      </c>
      <c r="AJ16" s="76" t="str">
        <f>'Fine Arts'!F80</f>
        <v/>
      </c>
      <c r="AK16" s="77" t="str">
        <f>'Fine Arts'!F81</f>
        <v/>
      </c>
      <c r="AL16" s="78" t="str">
        <f>IF(ISBLANK(Fundraising!L50)," ",Fundraising!L50)</f>
        <v/>
      </c>
      <c r="AM16" s="79" t="str">
        <f>IF(ISBLANK(Fundraising!W50)," ",Fundraising!W50)</f>
        <v/>
      </c>
      <c r="AN16" s="79" t="str">
        <f>IF(ISBLANK(Fundraising!AH50)," ",Fundraising!AH50)</f>
        <v/>
      </c>
      <c r="AO16" s="79" t="str">
        <f>IF(ISBLANK(Fundraising!AS50)," ",Fundraising!AS50)</f>
        <v/>
      </c>
      <c r="AP16" s="80" t="str">
        <f>IF(ISBLANK(Fundraising!BD50)," ",Fundraising!BD50)</f>
        <v/>
      </c>
      <c r="AQ16" s="78" t="str">
        <f>IF(ISBLANK('Health and Fitness'!L24)," ",'Health and Fitness'!L24)</f>
        <v xml:space="preserve"> </v>
      </c>
      <c r="AR16" s="79" t="str">
        <f>IF(ISBLANK('Health and Fitness'!W24)," ",'Health and Fitness'!W24)</f>
        <v xml:space="preserve"> </v>
      </c>
      <c r="AS16" s="79" t="str">
        <f>IF(ISBLANK('Health and Fitness'!AH24)," ",'Health and Fitness'!AH24)</f>
        <v xml:space="preserve"> </v>
      </c>
      <c r="AT16" s="79" t="str">
        <f>IF(ISBLANK('Health and Fitness'!AS24)," ",'Health and Fitness'!AS24)</f>
        <v xml:space="preserve"> </v>
      </c>
      <c r="AU16" s="80" t="str">
        <f>IF(ISBLANK('Health and Fitness'!BD24)," ",'Health and Fitness'!BD24)</f>
        <v xml:space="preserve"> </v>
      </c>
      <c r="AV16" s="71" t="str">
        <f>IF(ISBLANK(Installing!L50)," ",Installing!L50)</f>
        <v/>
      </c>
      <c r="AW16" s="72" t="str">
        <f>IF(ISBLANK(Installing!W50)," ",Installing!W50)</f>
        <v/>
      </c>
      <c r="AX16" s="72" t="str">
        <f>IF(ISBLANK(Installing!AH50)," ",Installing!AH50)</f>
        <v/>
      </c>
      <c r="AY16" s="72" t="str">
        <f>IF(ISBLANK(Installing!AS50)," ",Installing!AS50)</f>
        <v/>
      </c>
      <c r="AZ16" s="73" t="str">
        <f>IF(ISBLANK(Installing!BD50)," ",Installing!BD50)</f>
        <v/>
      </c>
      <c r="BA16" s="71" t="str">
        <f>IF(ISBLANK(Journalism!H25)," ",Journalism!H25)</f>
        <v xml:space="preserve"> </v>
      </c>
      <c r="BB16" s="72" t="str">
        <f>IF(ISBLANK(Journalism!N25)," ",Journalism!N25)</f>
        <v xml:space="preserve"> </v>
      </c>
      <c r="BC16" s="72" t="str">
        <f>IF(ISBLANK(Journalism!T25)," ",Journalism!T25)</f>
        <v xml:space="preserve"> </v>
      </c>
      <c r="BD16" s="72" t="str">
        <f>IF(ISBLANK(Journalism!Z25)," ",Journalism!Z25)</f>
        <v xml:space="preserve"> </v>
      </c>
      <c r="BE16" s="73" t="str">
        <f>IF(ISBLANK(Journalism!AF25)," ",Journalism!AF25)</f>
        <v xml:space="preserve"> </v>
      </c>
      <c r="BF16" s="71" t="str">
        <f>IF(ISBLANK('Health and Fitness'!L50)," ",'Health and Fitness'!L50)</f>
        <v/>
      </c>
      <c r="BG16" s="72" t="str">
        <f>IF(ISBLANK('Health and Fitness'!W50)," ",'Health and Fitness'!W50)</f>
        <v/>
      </c>
      <c r="BH16" s="72" t="str">
        <f>IF(ISBLANK('Health and Fitness'!AH50)," ",'Health and Fitness'!AH50)</f>
        <v/>
      </c>
      <c r="BI16" s="72" t="str">
        <f>IF(ISBLANK('Health and Fitness'!AS50)," ",'Health and Fitness'!AS50)</f>
        <v/>
      </c>
      <c r="BJ16" s="297" t="str">
        <f>IF(ISBLANK('Health and Fitness'!BD50)," ",'Health and Fitness'!BD50)</f>
        <v/>
      </c>
      <c r="BK16" s="78" t="str">
        <f>IF(ISBLANK('Masonic Service'!L50)," ",'Masonic Service'!L50)</f>
        <v/>
      </c>
      <c r="BL16" s="79" t="str">
        <f>IF(ISBLANK('Masonic Service'!W50)," ",'Masonic Service'!W50)</f>
        <v/>
      </c>
      <c r="BM16" s="79" t="str">
        <f>IF(ISBLANK('Masonic Service'!AH50)," ",'Masonic Service'!AH50)</f>
        <v/>
      </c>
      <c r="BN16" s="79" t="str">
        <f>IF(ISBLANK('Masonic Service'!AS50)," ",'Masonic Service'!AS50)</f>
        <v/>
      </c>
      <c r="BO16" s="80" t="str">
        <f>IF(ISBLANK('Masonic Service'!BD50)," ",'Masonic Service'!BD50)</f>
        <v/>
      </c>
      <c r="BP16" s="71" t="str">
        <f>IF(ISBLANK(Membership!L50)," ",Membership!L50)</f>
        <v/>
      </c>
      <c r="BQ16" s="72" t="str">
        <f>IF(ISBLANK(Membership!W50)," ",Membership!W50)</f>
        <v/>
      </c>
      <c r="BR16" s="72" t="str">
        <f>IF(ISBLANK(Membership!AH50)," ",Membership!AH50)</f>
        <v/>
      </c>
      <c r="BS16" s="72" t="str">
        <f>IF(ISBLANK(Membership!AS50)," ",Membership!AS50)</f>
        <v/>
      </c>
      <c r="BT16" s="73" t="str">
        <f>IF(ISBLANK(Membership!BD50)," ",Membership!BD50)</f>
        <v/>
      </c>
      <c r="BU16" s="75" t="str">
        <f>Merit!W88</f>
        <v xml:space="preserve"> </v>
      </c>
      <c r="BV16" s="76" t="str">
        <f>Merit!W89</f>
        <v xml:space="preserve"> </v>
      </c>
      <c r="BW16" s="76" t="str">
        <f>Merit!W90</f>
        <v xml:space="preserve"> </v>
      </c>
      <c r="BX16" s="76" t="str">
        <f>Merit!W91</f>
        <v xml:space="preserve"> </v>
      </c>
      <c r="BY16" s="77" t="str">
        <f>Merit!W92</f>
        <v xml:space="preserve"> </v>
      </c>
      <c r="BZ16" s="78" t="str">
        <f>IF(ISBLANK(Patriotism!C25)," ",Patriotism!C25)</f>
        <v xml:space="preserve"> </v>
      </c>
      <c r="CA16" s="79" t="str">
        <f>IF(ISBLANK(Patriotism!D25)," ",Patriotism!D25)</f>
        <v xml:space="preserve"> </v>
      </c>
      <c r="CB16" s="79" t="str">
        <f>IF(ISBLANK(Patriotism!E25)," ",Patriotism!E25)</f>
        <v xml:space="preserve"> </v>
      </c>
      <c r="CC16" s="79" t="str">
        <f>IF(ISBLANK(Patriotism!F25)," ",Patriotism!F25)</f>
        <v xml:space="preserve"> </v>
      </c>
      <c r="CD16" s="80" t="str">
        <f>IF(ISBLANK(Patriotism!G25)," ",Patriotism!G25)</f>
        <v xml:space="preserve"> </v>
      </c>
      <c r="CE16" s="71" t="str">
        <f>IF(ISBLANK(Priory!C25)," ",Priory!C25)</f>
        <v xml:space="preserve"> </v>
      </c>
      <c r="CF16" s="72" t="str">
        <f>IF(ISBLANK(Priory!D25)," ",Priory!D25)</f>
        <v xml:space="preserve"> </v>
      </c>
      <c r="CG16" s="72" t="str">
        <f>IF(ISBLANK(Priory!E25)," ",Priory!E25)</f>
        <v xml:space="preserve"> </v>
      </c>
      <c r="CH16" s="72" t="str">
        <f>IF(ISBLANK(Priory!F25)," ",Priory!F25)</f>
        <v xml:space="preserve"> </v>
      </c>
      <c r="CI16" s="73" t="str">
        <f>IF(ISBLANK(Priory!G25)," ",Priory!G25)</f>
        <v xml:space="preserve"> </v>
      </c>
      <c r="CJ16" s="71" t="str">
        <f>IF(ISBLANK(Religion!AJ25)," ",Religion!AJ25)</f>
        <v xml:space="preserve"> </v>
      </c>
      <c r="CK16" s="72" t="str">
        <f>IF(ISBLANK(Religion!BR25)," ",Religion!BR25)</f>
        <v xml:space="preserve"> </v>
      </c>
      <c r="CL16" s="72" t="str">
        <f>IF(ISBLANK(Religion!CZ25)," ",Religion!CZ25)</f>
        <v xml:space="preserve"> </v>
      </c>
      <c r="CM16" s="72" t="str">
        <f>IF(ISBLANK(Religion!EH25)," ",Religion!EH25)</f>
        <v xml:space="preserve"> </v>
      </c>
      <c r="CN16" s="73" t="str">
        <f>IF(ISBLANK(Religion!FP25)," ",Religion!FP25)</f>
        <v xml:space="preserve"> </v>
      </c>
      <c r="CO16" s="81" t="str">
        <f>Ritual!AW24</f>
        <v xml:space="preserve"> </v>
      </c>
      <c r="CP16" s="79" t="str">
        <f>Ritual!AX24</f>
        <v xml:space="preserve"> </v>
      </c>
      <c r="CQ16" s="79" t="str">
        <f>Ritual!AY24</f>
        <v xml:space="preserve"> </v>
      </c>
      <c r="CR16" s="79" t="str">
        <f>Ritual!AZ24</f>
        <v xml:space="preserve"> </v>
      </c>
      <c r="CS16" s="282" t="str">
        <f>Ritual!BA24</f>
        <v xml:space="preserve"> </v>
      </c>
      <c r="CT16" s="71" t="str">
        <f>IF(ISBLANK('Safe Driver'!C24)," ",'Safe Driver'!C24)</f>
        <v xml:space="preserve"> </v>
      </c>
      <c r="CU16" s="72" t="str">
        <f>IF(ISBLANK('Safe Driver'!D24)," ",'Safe Driver'!D24)</f>
        <v xml:space="preserve"> </v>
      </c>
      <c r="CV16" s="72" t="str">
        <f>IF(ISBLANK('Safe Driver'!E24)," ",'Safe Driver'!E24)</f>
        <v xml:space="preserve"> </v>
      </c>
      <c r="CW16" s="72" t="str">
        <f>IF(ISBLANK('Safe Driver'!F24)," ",'Safe Driver'!F24)</f>
        <v xml:space="preserve"> </v>
      </c>
      <c r="CX16" s="73" t="str">
        <f>IF(ISBLANK('Safe Driver'!G24)," ",'Safe Driver'!G24)</f>
        <v xml:space="preserve"> </v>
      </c>
      <c r="CY16" s="74" t="str">
        <f>IF(ISBLANK(Scholastics!C24)," ",Scholastics!C24)</f>
        <v xml:space="preserve"> </v>
      </c>
      <c r="CZ16" s="72" t="str">
        <f>IF(ISBLANK(Scholastics!D24)," ",Scholastics!D24)</f>
        <v xml:space="preserve"> </v>
      </c>
      <c r="DA16" s="72" t="str">
        <f>IF(ISBLANK(Scholastics!E24)," ",Scholastics!E24)</f>
        <v xml:space="preserve"> </v>
      </c>
      <c r="DB16" s="72" t="str">
        <f>IF(ISBLANK(Scholastics!F24)," ",Scholastics!F24)</f>
        <v xml:space="preserve"> </v>
      </c>
      <c r="DC16" s="73" t="str">
        <f>IF(ISBLANK(Scholastics!G24)," ",Scholastics!G24)</f>
        <v xml:space="preserve"> </v>
      </c>
      <c r="DD16" s="71" t="str">
        <f>IF(ISBLANK(Technology!C24)," ",Technology!C24)</f>
        <v xml:space="preserve"> </v>
      </c>
      <c r="DE16" s="72" t="str">
        <f>IF(ISBLANK(Technology!D24)," ",Technology!D24)</f>
        <v xml:space="preserve"> </v>
      </c>
      <c r="DF16" s="72" t="str">
        <f>IF(ISBLANK(Technology!E24)," ",Technology!E24)</f>
        <v xml:space="preserve"> </v>
      </c>
      <c r="DG16" s="72" t="str">
        <f>IF(ISBLANK(Technology!F24)," ",Technology!F24)</f>
        <v xml:space="preserve"> </v>
      </c>
      <c r="DH16" s="73" t="str">
        <f>IF(ISBLANK(Technology!G24)," ",Technology!G24)</f>
        <v xml:space="preserve"> </v>
      </c>
      <c r="DI16" s="78" t="str">
        <f>Visitation!H78</f>
        <v xml:space="preserve"> </v>
      </c>
      <c r="DJ16" s="79" t="str">
        <f>Visitation!H79</f>
        <v xml:space="preserve"> </v>
      </c>
      <c r="DK16" s="79" t="str">
        <f>Visitation!H80</f>
        <v xml:space="preserve"> </v>
      </c>
      <c r="DL16" s="79" t="str">
        <f>Visitation!H81</f>
        <v xml:space="preserve"> </v>
      </c>
      <c r="DM16" s="80" t="str">
        <f>Visitation!H82</f>
        <v xml:space="preserve"> </v>
      </c>
    </row>
    <row r="17" spans="1:117" ht="15.75" thickBot="1" x14ac:dyDescent="0.3">
      <c r="A17" s="199" t="s">
        <v>195</v>
      </c>
      <c r="B17" s="459"/>
      <c r="C17" s="459"/>
      <c r="D17" s="459"/>
      <c r="E17" s="462">
        <f>EDATE(B17,E2)</f>
        <v>182</v>
      </c>
      <c r="F17" s="459"/>
      <c r="G17" s="459"/>
      <c r="H17" s="71" t="str">
        <f>IF(ISBLANK(Athletic!H26)," ",Athletic!H26)</f>
        <v xml:space="preserve"> </v>
      </c>
      <c r="I17" s="72" t="str">
        <f>IF(ISBLANK(Athletic!N26)," ",Athletic!N26)</f>
        <v xml:space="preserve"> </v>
      </c>
      <c r="J17" s="72" t="str">
        <f>IF(ISBLANK(Athletic!T26)," ",Athletic!T26)</f>
        <v xml:space="preserve"> </v>
      </c>
      <c r="K17" s="72" t="str">
        <f>IF(ISBLANK(Athletic!Z26)," ",Athletic!Z26)</f>
        <v xml:space="preserve"> </v>
      </c>
      <c r="L17" s="73" t="str">
        <f>IF(ISBLANK(Athletic!AF26)," ",Athletic!AF26)</f>
        <v xml:space="preserve"> </v>
      </c>
      <c r="M17" s="71" t="str">
        <f>IF(ISBLANK(Attendance!Z94)," ",Attendance!Z94)</f>
        <v/>
      </c>
      <c r="N17" s="72" t="str">
        <f>IF(ISBLANK(Attendance!Z95)," ",Attendance!Z95)</f>
        <v/>
      </c>
      <c r="O17" s="72" t="str">
        <f>IF(ISBLANK(Attendance!Z96)," ",Attendance!Z96)</f>
        <v/>
      </c>
      <c r="P17" s="72" t="str">
        <f>IF(ISBLANK(Attendance!Z97)," ",Attendance!Z97)</f>
        <v/>
      </c>
      <c r="Q17" s="297" t="str">
        <f>IF(ISBLANK(Attendance!Z98)," ",Attendance!Z98)</f>
        <v/>
      </c>
      <c r="R17" s="78" t="str">
        <f>IF(ISBLANK('Civic Service'!L53)," ",'Civic Service'!L53)</f>
        <v/>
      </c>
      <c r="S17" s="79" t="str">
        <f>IF(ISBLANK('Civic Service'!W53)," ",'Civic Service'!W53)</f>
        <v/>
      </c>
      <c r="T17" s="79" t="str">
        <f>IF(ISBLANK('Civic Service'!AH53)," ",'Civic Service'!AH53)</f>
        <v/>
      </c>
      <c r="U17" s="79" t="str">
        <f>IF(ISBLANK('Civic Service'!AS53)," ",'Civic Service'!AS53)</f>
        <v/>
      </c>
      <c r="V17" s="80" t="str">
        <f>IF(ISBLANK('Civic Service'!BD53)," ",'Civic Service'!BD53)</f>
        <v/>
      </c>
      <c r="W17" s="71" t="str">
        <f>IF(ISBLANK(Conclave!L53)," ",Conclave!L53)</f>
        <v/>
      </c>
      <c r="X17" s="72" t="str">
        <f>IF(ISBLANK(Conclave!W53)," ",Conclave!W53)</f>
        <v/>
      </c>
      <c r="Y17" s="72" t="str">
        <f>IF(ISBLANK(Conclave!AH53)," ",Conclave!AH53)</f>
        <v/>
      </c>
      <c r="Z17" s="72" t="str">
        <f>IF(ISBLANK(Conclave!AS53)," ",Conclave!AS53)</f>
        <v/>
      </c>
      <c r="AA17" s="73" t="str">
        <f>IF(ISBLANK(Conclave!BD53)," ",Conclave!BD53)</f>
        <v/>
      </c>
      <c r="AB17" s="74" t="str">
        <f>IF(ISBLANK('Correspondence Course'!C26)," ",'Correspondence Course'!C26)</f>
        <v xml:space="preserve"> </v>
      </c>
      <c r="AC17" s="72" t="str">
        <f>IF(ISBLANK('Correspondence Course'!D26)," ",'Correspondence Course'!D26)</f>
        <v xml:space="preserve"> </v>
      </c>
      <c r="AD17" s="72" t="str">
        <f>IF(ISBLANK('Correspondence Course'!E26)," ",'Correspondence Course'!E26)</f>
        <v xml:space="preserve"> </v>
      </c>
      <c r="AE17" s="72" t="str">
        <f>IF(ISBLANK('Correspondence Course'!F26)," ",'Correspondence Course'!F26)</f>
        <v xml:space="preserve"> </v>
      </c>
      <c r="AF17" s="73" t="str">
        <f>IF(ISBLANK('Correspondence Course'!G26)," ",'Correspondence Course'!G26)</f>
        <v xml:space="preserve"> </v>
      </c>
      <c r="AG17" s="75" t="str">
        <f>'Fine Arts'!F82</f>
        <v/>
      </c>
      <c r="AH17" s="76" t="str">
        <f>'Fine Arts'!F83</f>
        <v/>
      </c>
      <c r="AI17" s="76" t="str">
        <f>'Fine Arts'!F84</f>
        <v/>
      </c>
      <c r="AJ17" s="76" t="str">
        <f>'Fine Arts'!F85</f>
        <v/>
      </c>
      <c r="AK17" s="77" t="str">
        <f>'Fine Arts'!F86</f>
        <v/>
      </c>
      <c r="AL17" s="78" t="str">
        <f>IF(ISBLANK(Fundraising!L53)," ",Fundraising!L53)</f>
        <v/>
      </c>
      <c r="AM17" s="79" t="str">
        <f>IF(ISBLANK(Fundraising!W53)," ",Fundraising!W53)</f>
        <v/>
      </c>
      <c r="AN17" s="79" t="str">
        <f>IF(ISBLANK(Fundraising!AH53)," ",Fundraising!AH53)</f>
        <v/>
      </c>
      <c r="AO17" s="79" t="str">
        <f>IF(ISBLANK(Fundraising!AS53)," ",Fundraising!AS53)</f>
        <v/>
      </c>
      <c r="AP17" s="80" t="str">
        <f>IF(ISBLANK(Fundraising!BD53)," ",Fundraising!BD53)</f>
        <v/>
      </c>
      <c r="AQ17" s="78" t="str">
        <f>IF(ISBLANK('Health and Fitness'!L25)," ",'Health and Fitness'!L25)</f>
        <v xml:space="preserve"> </v>
      </c>
      <c r="AR17" s="79" t="str">
        <f>IF(ISBLANK('Health and Fitness'!W25)," ",'Health and Fitness'!W25)</f>
        <v xml:space="preserve"> </v>
      </c>
      <c r="AS17" s="79" t="str">
        <f>IF(ISBLANK('Health and Fitness'!AH25)," ",'Health and Fitness'!AH25)</f>
        <v xml:space="preserve"> </v>
      </c>
      <c r="AT17" s="79" t="str">
        <f>IF(ISBLANK('Health and Fitness'!AS25)," ",'Health and Fitness'!AS25)</f>
        <v xml:space="preserve"> </v>
      </c>
      <c r="AU17" s="80" t="str">
        <f>IF(ISBLANK('Health and Fitness'!BD25)," ",'Health and Fitness'!BD25)</f>
        <v xml:space="preserve"> </v>
      </c>
      <c r="AV17" s="71" t="str">
        <f>IF(ISBLANK(Installing!L53)," ",Installing!L53)</f>
        <v/>
      </c>
      <c r="AW17" s="72" t="str">
        <f>IF(ISBLANK(Installing!W53)," ",Installing!W53)</f>
        <v/>
      </c>
      <c r="AX17" s="72" t="str">
        <f>IF(ISBLANK(Installing!AH53)," ",Installing!AH53)</f>
        <v/>
      </c>
      <c r="AY17" s="72" t="str">
        <f>IF(ISBLANK(Installing!AS53)," ",Installing!AS53)</f>
        <v/>
      </c>
      <c r="AZ17" s="73" t="str">
        <f>IF(ISBLANK(Installing!BD53)," ",Installing!BD53)</f>
        <v/>
      </c>
      <c r="BA17" s="71" t="str">
        <f>IF(ISBLANK(Journalism!H26)," ",Journalism!H26)</f>
        <v xml:space="preserve"> </v>
      </c>
      <c r="BB17" s="72" t="str">
        <f>IF(ISBLANK(Journalism!N26)," ",Journalism!N26)</f>
        <v xml:space="preserve"> </v>
      </c>
      <c r="BC17" s="72" t="str">
        <f>IF(ISBLANK(Journalism!T26)," ",Journalism!T26)</f>
        <v xml:space="preserve"> </v>
      </c>
      <c r="BD17" s="72" t="str">
        <f>IF(ISBLANK(Journalism!Z26)," ",Journalism!Z26)</f>
        <v xml:space="preserve"> </v>
      </c>
      <c r="BE17" s="73" t="str">
        <f>IF(ISBLANK(Journalism!AF26)," ",Journalism!AF26)</f>
        <v xml:space="preserve"> </v>
      </c>
      <c r="BF17" s="71" t="str">
        <f>IF(ISBLANK('Health and Fitness'!L53)," ",'Health and Fitness'!L53)</f>
        <v/>
      </c>
      <c r="BG17" s="72" t="str">
        <f>IF(ISBLANK('Health and Fitness'!W53)," ",'Health and Fitness'!W53)</f>
        <v/>
      </c>
      <c r="BH17" s="72" t="str">
        <f>IF(ISBLANK('Health and Fitness'!AH53)," ",'Health and Fitness'!AH53)</f>
        <v/>
      </c>
      <c r="BI17" s="72" t="str">
        <f>IF(ISBLANK('Health and Fitness'!AS53)," ",'Health and Fitness'!AS53)</f>
        <v/>
      </c>
      <c r="BJ17" s="297" t="str">
        <f>IF(ISBLANK('Health and Fitness'!BD53)," ",'Health and Fitness'!BD53)</f>
        <v/>
      </c>
      <c r="BK17" s="78" t="str">
        <f>IF(ISBLANK('Masonic Service'!L53)," ",'Masonic Service'!L53)</f>
        <v/>
      </c>
      <c r="BL17" s="79" t="str">
        <f>IF(ISBLANK('Masonic Service'!W53)," ",'Masonic Service'!W53)</f>
        <v/>
      </c>
      <c r="BM17" s="79" t="str">
        <f>IF(ISBLANK('Masonic Service'!AH53)," ",'Masonic Service'!AH53)</f>
        <v/>
      </c>
      <c r="BN17" s="79" t="str">
        <f>IF(ISBLANK('Masonic Service'!AS53)," ",'Masonic Service'!AS53)</f>
        <v/>
      </c>
      <c r="BO17" s="80" t="str">
        <f>IF(ISBLANK('Masonic Service'!BD53)," ",'Masonic Service'!BD53)</f>
        <v/>
      </c>
      <c r="BP17" s="71" t="str">
        <f>IF(ISBLANK(Membership!L53)," ",Membership!L53)</f>
        <v/>
      </c>
      <c r="BQ17" s="72" t="str">
        <f>IF(ISBLANK(Membership!W53)," ",Membership!W53)</f>
        <v/>
      </c>
      <c r="BR17" s="72" t="str">
        <f>IF(ISBLANK(Membership!AH53)," ",Membership!AH53)</f>
        <v/>
      </c>
      <c r="BS17" s="72" t="str">
        <f>IF(ISBLANK(Membership!AS53)," ",Membership!AS53)</f>
        <v/>
      </c>
      <c r="BT17" s="73" t="str">
        <f>IF(ISBLANK(Membership!BD53)," ",Membership!BD53)</f>
        <v/>
      </c>
      <c r="BU17" s="75" t="str">
        <f>Merit!W94</f>
        <v xml:space="preserve"> </v>
      </c>
      <c r="BV17" s="76" t="str">
        <f>Merit!W95</f>
        <v xml:space="preserve"> </v>
      </c>
      <c r="BW17" s="76" t="str">
        <f>Merit!W96</f>
        <v xml:space="preserve"> </v>
      </c>
      <c r="BX17" s="76" t="str">
        <f>Merit!W97</f>
        <v xml:space="preserve"> </v>
      </c>
      <c r="BY17" s="77" t="str">
        <f>Merit!W98</f>
        <v xml:space="preserve"> </v>
      </c>
      <c r="BZ17" s="78" t="str">
        <f>IF(ISBLANK(Patriotism!C26)," ",Patriotism!C26)</f>
        <v xml:space="preserve"> </v>
      </c>
      <c r="CA17" s="79" t="str">
        <f>IF(ISBLANK(Patriotism!D26)," ",Patriotism!D26)</f>
        <v xml:space="preserve"> </v>
      </c>
      <c r="CB17" s="79" t="str">
        <f>IF(ISBLANK(Patriotism!E26)," ",Patriotism!E26)</f>
        <v xml:space="preserve"> </v>
      </c>
      <c r="CC17" s="79" t="str">
        <f>IF(ISBLANK(Patriotism!F26)," ",Patriotism!F26)</f>
        <v xml:space="preserve"> </v>
      </c>
      <c r="CD17" s="80" t="str">
        <f>IF(ISBLANK(Patriotism!G26)," ",Patriotism!G26)</f>
        <v xml:space="preserve"> </v>
      </c>
      <c r="CE17" s="71" t="str">
        <f>IF(ISBLANK(Priory!C26)," ",Priory!C26)</f>
        <v xml:space="preserve"> </v>
      </c>
      <c r="CF17" s="72" t="str">
        <f>IF(ISBLANK(Priory!D26)," ",Priory!D26)</f>
        <v xml:space="preserve"> </v>
      </c>
      <c r="CG17" s="72" t="str">
        <f>IF(ISBLANK(Priory!E26)," ",Priory!E26)</f>
        <v xml:space="preserve"> </v>
      </c>
      <c r="CH17" s="72" t="str">
        <f>IF(ISBLANK(Priory!F26)," ",Priory!F26)</f>
        <v xml:space="preserve"> </v>
      </c>
      <c r="CI17" s="73" t="str">
        <f>IF(ISBLANK(Priory!G26)," ",Priory!G26)</f>
        <v xml:space="preserve"> </v>
      </c>
      <c r="CJ17" s="71" t="str">
        <f>IF(ISBLANK(Religion!AJ26)," ",Religion!AJ26)</f>
        <v xml:space="preserve"> </v>
      </c>
      <c r="CK17" s="72" t="str">
        <f>IF(ISBLANK(Religion!BR26)," ",Religion!BR26)</f>
        <v xml:space="preserve"> </v>
      </c>
      <c r="CL17" s="72" t="str">
        <f>IF(ISBLANK(Religion!CZ26)," ",Religion!CZ26)</f>
        <v xml:space="preserve"> </v>
      </c>
      <c r="CM17" s="72" t="str">
        <f>IF(ISBLANK(Religion!EH26)," ",Religion!EH26)</f>
        <v xml:space="preserve"> </v>
      </c>
      <c r="CN17" s="73" t="str">
        <f>IF(ISBLANK(Religion!FP26)," ",Religion!FP26)</f>
        <v xml:space="preserve"> </v>
      </c>
      <c r="CO17" s="81" t="str">
        <f>Ritual!AW25</f>
        <v xml:space="preserve"> </v>
      </c>
      <c r="CP17" s="79" t="str">
        <f>Ritual!AX25</f>
        <v xml:space="preserve"> </v>
      </c>
      <c r="CQ17" s="79" t="str">
        <f>Ritual!AY25</f>
        <v xml:space="preserve"> </v>
      </c>
      <c r="CR17" s="79" t="str">
        <f>Ritual!AZ25</f>
        <v xml:space="preserve"> </v>
      </c>
      <c r="CS17" s="282" t="str">
        <f>Ritual!BA25</f>
        <v xml:space="preserve"> </v>
      </c>
      <c r="CT17" s="71" t="str">
        <f>IF(ISBLANK('Safe Driver'!C25)," ",'Safe Driver'!C25)</f>
        <v xml:space="preserve"> </v>
      </c>
      <c r="CU17" s="72" t="str">
        <f>IF(ISBLANK('Safe Driver'!D25)," ",'Safe Driver'!D25)</f>
        <v xml:space="preserve"> </v>
      </c>
      <c r="CV17" s="72" t="str">
        <f>IF(ISBLANK('Safe Driver'!E25)," ",'Safe Driver'!E25)</f>
        <v xml:space="preserve"> </v>
      </c>
      <c r="CW17" s="72" t="str">
        <f>IF(ISBLANK('Safe Driver'!F25)," ",'Safe Driver'!F25)</f>
        <v xml:space="preserve"> </v>
      </c>
      <c r="CX17" s="73" t="str">
        <f>IF(ISBLANK('Safe Driver'!G25)," ",'Safe Driver'!G25)</f>
        <v xml:space="preserve"> </v>
      </c>
      <c r="CY17" s="74" t="str">
        <f>IF(ISBLANK(Scholastics!C25)," ",Scholastics!C25)</f>
        <v xml:space="preserve"> </v>
      </c>
      <c r="CZ17" s="72" t="str">
        <f>IF(ISBLANK(Scholastics!D25)," ",Scholastics!D25)</f>
        <v xml:space="preserve"> </v>
      </c>
      <c r="DA17" s="72" t="str">
        <f>IF(ISBLANK(Scholastics!E25)," ",Scholastics!E25)</f>
        <v xml:space="preserve"> </v>
      </c>
      <c r="DB17" s="72" t="str">
        <f>IF(ISBLANK(Scholastics!F25)," ",Scholastics!F25)</f>
        <v xml:space="preserve"> </v>
      </c>
      <c r="DC17" s="73" t="str">
        <f>IF(ISBLANK(Scholastics!G25)," ",Scholastics!G25)</f>
        <v xml:space="preserve"> </v>
      </c>
      <c r="DD17" s="71" t="str">
        <f>IF(ISBLANK(Technology!C25)," ",Technology!C25)</f>
        <v xml:space="preserve"> </v>
      </c>
      <c r="DE17" s="72" t="str">
        <f>IF(ISBLANK(Technology!D25)," ",Technology!D25)</f>
        <v xml:space="preserve"> </v>
      </c>
      <c r="DF17" s="72" t="str">
        <f>IF(ISBLANK(Technology!E25)," ",Technology!E25)</f>
        <v xml:space="preserve"> </v>
      </c>
      <c r="DG17" s="72" t="str">
        <f>IF(ISBLANK(Technology!F25)," ",Technology!F25)</f>
        <v xml:space="preserve"> </v>
      </c>
      <c r="DH17" s="73" t="str">
        <f>IF(ISBLANK(Technology!G25)," ",Technology!G25)</f>
        <v xml:space="preserve"> </v>
      </c>
      <c r="DI17" s="78" t="str">
        <f>Visitation!H83</f>
        <v xml:space="preserve"> </v>
      </c>
      <c r="DJ17" s="79" t="str">
        <f>Visitation!H84</f>
        <v xml:space="preserve"> </v>
      </c>
      <c r="DK17" s="79" t="str">
        <f>Visitation!H85</f>
        <v xml:space="preserve"> </v>
      </c>
      <c r="DL17" s="79" t="str">
        <f>Visitation!H86</f>
        <v xml:space="preserve"> </v>
      </c>
      <c r="DM17" s="80" t="str">
        <f>Visitation!H87</f>
        <v xml:space="preserve"> </v>
      </c>
    </row>
    <row r="18" spans="1:117" ht="15.75" thickBot="1" x14ac:dyDescent="0.3">
      <c r="A18" s="199" t="s">
        <v>196</v>
      </c>
      <c r="B18" s="459"/>
      <c r="C18" s="459"/>
      <c r="D18" s="459"/>
      <c r="E18" s="462">
        <f>EDATE(B18,E2)</f>
        <v>182</v>
      </c>
      <c r="F18" s="459"/>
      <c r="G18" s="459"/>
      <c r="H18" s="71" t="str">
        <f>IF(ISBLANK(Athletic!H27)," ",Athletic!H27)</f>
        <v xml:space="preserve"> </v>
      </c>
      <c r="I18" s="72" t="str">
        <f>IF(ISBLANK(Athletic!N27)," ",Athletic!N27)</f>
        <v xml:space="preserve"> </v>
      </c>
      <c r="J18" s="72" t="str">
        <f>IF(ISBLANK(Athletic!T27)," ",Athletic!T27)</f>
        <v xml:space="preserve"> </v>
      </c>
      <c r="K18" s="72" t="str">
        <f>IF(ISBLANK(Athletic!Z27)," ",Athletic!Z27)</f>
        <v xml:space="preserve"> </v>
      </c>
      <c r="L18" s="73" t="str">
        <f>IF(ISBLANK(Athletic!AF27)," ",Athletic!AF27)</f>
        <v xml:space="preserve"> </v>
      </c>
      <c r="M18" s="71" t="str">
        <f>IF(ISBLANK(Attendance!Z100)," ",Attendance!Z100)</f>
        <v/>
      </c>
      <c r="N18" s="72" t="str">
        <f>IF(ISBLANK(Attendance!Z101)," ",Attendance!Z101)</f>
        <v/>
      </c>
      <c r="O18" s="72" t="str">
        <f>IF(ISBLANK(Attendance!Z102)," ",Attendance!Z102)</f>
        <v/>
      </c>
      <c r="P18" s="72" t="str">
        <f>IF(ISBLANK(Attendance!Z103)," ",Attendance!Z103)</f>
        <v/>
      </c>
      <c r="Q18" s="297" t="str">
        <f>IF(ISBLANK(Attendance!Z104)," ",Attendance!Z104)</f>
        <v/>
      </c>
      <c r="R18" s="78" t="str">
        <f>IF(ISBLANK('Civic Service'!L56)," ",'Civic Service'!L56)</f>
        <v/>
      </c>
      <c r="S18" s="79" t="str">
        <f>IF(ISBLANK('Civic Service'!W56)," ",'Civic Service'!W56)</f>
        <v/>
      </c>
      <c r="T18" s="79" t="str">
        <f>IF(ISBLANK('Civic Service'!AH56)," ",'Civic Service'!AH56)</f>
        <v/>
      </c>
      <c r="U18" s="79" t="str">
        <f>IF(ISBLANK('Civic Service'!AS56)," ",'Civic Service'!AS56)</f>
        <v/>
      </c>
      <c r="V18" s="80" t="str">
        <f>IF(ISBLANK('Civic Service'!BD56)," ",'Civic Service'!BD56)</f>
        <v/>
      </c>
      <c r="W18" s="71" t="str">
        <f>IF(ISBLANK(Conclave!L56)," ",Conclave!L56)</f>
        <v/>
      </c>
      <c r="X18" s="72" t="str">
        <f>IF(ISBLANK(Conclave!W56)," ",Conclave!W56)</f>
        <v/>
      </c>
      <c r="Y18" s="72" t="str">
        <f>IF(ISBLANK(Conclave!AH56)," ",Conclave!AH56)</f>
        <v/>
      </c>
      <c r="Z18" s="72" t="str">
        <f>IF(ISBLANK(Conclave!AS56)," ",Conclave!AS56)</f>
        <v/>
      </c>
      <c r="AA18" s="73" t="str">
        <f>IF(ISBLANK(Conclave!BD56)," ",Conclave!BD56)</f>
        <v/>
      </c>
      <c r="AB18" s="74" t="str">
        <f>IF(ISBLANK('Correspondence Course'!C27)," ",'Correspondence Course'!C27)</f>
        <v xml:space="preserve"> </v>
      </c>
      <c r="AC18" s="72" t="str">
        <f>IF(ISBLANK('Correspondence Course'!D27)," ",'Correspondence Course'!D27)</f>
        <v xml:space="preserve"> </v>
      </c>
      <c r="AD18" s="72" t="str">
        <f>IF(ISBLANK('Correspondence Course'!E27)," ",'Correspondence Course'!E27)</f>
        <v xml:space="preserve"> </v>
      </c>
      <c r="AE18" s="72" t="str">
        <f>IF(ISBLANK('Correspondence Course'!F27)," ",'Correspondence Course'!F27)</f>
        <v xml:space="preserve"> </v>
      </c>
      <c r="AF18" s="73" t="str">
        <f>IF(ISBLANK('Correspondence Course'!G27)," ",'Correspondence Course'!G27)</f>
        <v xml:space="preserve"> </v>
      </c>
      <c r="AG18" s="75" t="str">
        <f>'Fine Arts'!F87</f>
        <v/>
      </c>
      <c r="AH18" s="76" t="str">
        <f>'Fine Arts'!F88</f>
        <v/>
      </c>
      <c r="AI18" s="76" t="str">
        <f>'Fine Arts'!F89</f>
        <v/>
      </c>
      <c r="AJ18" s="76" t="str">
        <f>'Fine Arts'!F90</f>
        <v/>
      </c>
      <c r="AK18" s="77" t="str">
        <f>'Fine Arts'!F91</f>
        <v/>
      </c>
      <c r="AL18" s="78" t="str">
        <f>IF(ISBLANK(Fundraising!L56)," ",Fundraising!L56)</f>
        <v/>
      </c>
      <c r="AM18" s="79" t="str">
        <f>IF(ISBLANK(Fundraising!W56)," ",Fundraising!W56)</f>
        <v/>
      </c>
      <c r="AN18" s="79" t="str">
        <f>IF(ISBLANK(Fundraising!AH56)," ",Fundraising!AH56)</f>
        <v/>
      </c>
      <c r="AO18" s="79" t="str">
        <f>IF(ISBLANK(Fundraising!AS56)," ",Fundraising!AS56)</f>
        <v/>
      </c>
      <c r="AP18" s="80" t="str">
        <f>IF(ISBLANK(Fundraising!BD56)," ",Fundraising!BD56)</f>
        <v/>
      </c>
      <c r="AQ18" s="78" t="str">
        <f>IF(ISBLANK('Health and Fitness'!L26)," ",'Health and Fitness'!L26)</f>
        <v/>
      </c>
      <c r="AR18" s="79" t="str">
        <f>IF(ISBLANK('Health and Fitness'!W26)," ",'Health and Fitness'!W26)</f>
        <v/>
      </c>
      <c r="AS18" s="79" t="str">
        <f>IF(ISBLANK('Health and Fitness'!AH26)," ",'Health and Fitness'!AH26)</f>
        <v/>
      </c>
      <c r="AT18" s="79" t="str">
        <f>IF(ISBLANK('Health and Fitness'!AS26)," ",'Health and Fitness'!AS26)</f>
        <v/>
      </c>
      <c r="AU18" s="80" t="str">
        <f>IF(ISBLANK('Health and Fitness'!BD26)," ",'Health and Fitness'!BD26)</f>
        <v/>
      </c>
      <c r="AV18" s="71" t="str">
        <f>IF(ISBLANK(Installing!L56)," ",Installing!L56)</f>
        <v/>
      </c>
      <c r="AW18" s="72" t="str">
        <f>IF(ISBLANK(Installing!W56)," ",Installing!W56)</f>
        <v/>
      </c>
      <c r="AX18" s="72" t="str">
        <f>IF(ISBLANK(Installing!AH56)," ",Installing!AH56)</f>
        <v/>
      </c>
      <c r="AY18" s="72" t="str">
        <f>IF(ISBLANK(Installing!AS56)," ",Installing!AS56)</f>
        <v/>
      </c>
      <c r="AZ18" s="73" t="str">
        <f>IF(ISBLANK(Installing!BD56)," ",Installing!BD56)</f>
        <v/>
      </c>
      <c r="BA18" s="71" t="str">
        <f>IF(ISBLANK(Journalism!H27)," ",Journalism!H27)</f>
        <v xml:space="preserve"> </v>
      </c>
      <c r="BB18" s="72" t="str">
        <f>IF(ISBLANK(Journalism!N27)," ",Journalism!N27)</f>
        <v xml:space="preserve"> </v>
      </c>
      <c r="BC18" s="72" t="str">
        <f>IF(ISBLANK(Journalism!T27)," ",Journalism!T27)</f>
        <v xml:space="preserve"> </v>
      </c>
      <c r="BD18" s="72" t="str">
        <f>IF(ISBLANK(Journalism!Z27)," ",Journalism!Z27)</f>
        <v xml:space="preserve"> </v>
      </c>
      <c r="BE18" s="73" t="str">
        <f>IF(ISBLANK(Journalism!AF27)," ",Journalism!AF27)</f>
        <v xml:space="preserve"> </v>
      </c>
      <c r="BF18" s="71" t="str">
        <f>IF(ISBLANK('Health and Fitness'!L56)," ",'Health and Fitness'!L56)</f>
        <v/>
      </c>
      <c r="BG18" s="72" t="str">
        <f>IF(ISBLANK('Health and Fitness'!W56)," ",'Health and Fitness'!W56)</f>
        <v/>
      </c>
      <c r="BH18" s="72" t="str">
        <f>IF(ISBLANK('Health and Fitness'!AH56)," ",'Health and Fitness'!AH56)</f>
        <v/>
      </c>
      <c r="BI18" s="72" t="str">
        <f>IF(ISBLANK('Health and Fitness'!AS56)," ",'Health and Fitness'!AS56)</f>
        <v/>
      </c>
      <c r="BJ18" s="297" t="str">
        <f>IF(ISBLANK('Health and Fitness'!BD56)," ",'Health and Fitness'!BD56)</f>
        <v/>
      </c>
      <c r="BK18" s="78" t="str">
        <f>IF(ISBLANK('Masonic Service'!L56)," ",'Masonic Service'!L56)</f>
        <v/>
      </c>
      <c r="BL18" s="79" t="str">
        <f>IF(ISBLANK('Masonic Service'!W56)," ",'Masonic Service'!W56)</f>
        <v/>
      </c>
      <c r="BM18" s="79" t="str">
        <f>IF(ISBLANK('Masonic Service'!AH56)," ",'Masonic Service'!AH56)</f>
        <v/>
      </c>
      <c r="BN18" s="79" t="str">
        <f>IF(ISBLANK('Masonic Service'!AS56)," ",'Masonic Service'!AS56)</f>
        <v/>
      </c>
      <c r="BO18" s="80" t="str">
        <f>IF(ISBLANK('Masonic Service'!BD56)," ",'Masonic Service'!BD56)</f>
        <v/>
      </c>
      <c r="BP18" s="71" t="str">
        <f>IF(ISBLANK(Membership!L56)," ",Membership!L56)</f>
        <v/>
      </c>
      <c r="BQ18" s="72" t="str">
        <f>IF(ISBLANK(Membership!W56)," ",Membership!W56)</f>
        <v/>
      </c>
      <c r="BR18" s="72" t="str">
        <f>IF(ISBLANK(Membership!AH56)," ",Membership!AH56)</f>
        <v/>
      </c>
      <c r="BS18" s="72" t="str">
        <f>IF(ISBLANK(Membership!AS56)," ",Membership!AS56)</f>
        <v/>
      </c>
      <c r="BT18" s="73" t="str">
        <f>IF(ISBLANK(Membership!BD56)," ",Membership!BD56)</f>
        <v/>
      </c>
      <c r="BU18" s="75" t="str">
        <f>Merit!W100</f>
        <v xml:space="preserve"> </v>
      </c>
      <c r="BV18" s="76" t="str">
        <f>Merit!W101</f>
        <v xml:space="preserve"> </v>
      </c>
      <c r="BW18" s="76" t="str">
        <f>Merit!W102</f>
        <v xml:space="preserve"> </v>
      </c>
      <c r="BX18" s="76" t="str">
        <f>Merit!W103</f>
        <v xml:space="preserve"> </v>
      </c>
      <c r="BY18" s="77" t="str">
        <f>Merit!W104</f>
        <v xml:space="preserve"> </v>
      </c>
      <c r="BZ18" s="78" t="str">
        <f>IF(ISBLANK(Patriotism!C27)," ",Patriotism!C27)</f>
        <v xml:space="preserve"> </v>
      </c>
      <c r="CA18" s="79" t="str">
        <f>IF(ISBLANK(Patriotism!D27)," ",Patriotism!D27)</f>
        <v xml:space="preserve"> </v>
      </c>
      <c r="CB18" s="79" t="str">
        <f>IF(ISBLANK(Patriotism!E27)," ",Patriotism!E27)</f>
        <v xml:space="preserve"> </v>
      </c>
      <c r="CC18" s="79" t="str">
        <f>IF(ISBLANK(Patriotism!F27)," ",Patriotism!F27)</f>
        <v xml:space="preserve"> </v>
      </c>
      <c r="CD18" s="80" t="str">
        <f>IF(ISBLANK(Patriotism!G27)," ",Patriotism!G27)</f>
        <v xml:space="preserve"> </v>
      </c>
      <c r="CE18" s="71" t="str">
        <f>IF(ISBLANK(Priory!C27)," ",Priory!C27)</f>
        <v xml:space="preserve"> </v>
      </c>
      <c r="CF18" s="72" t="str">
        <f>IF(ISBLANK(Priory!D27)," ",Priory!D27)</f>
        <v xml:space="preserve"> </v>
      </c>
      <c r="CG18" s="72" t="str">
        <f>IF(ISBLANK(Priory!E27)," ",Priory!E27)</f>
        <v xml:space="preserve"> </v>
      </c>
      <c r="CH18" s="72" t="str">
        <f>IF(ISBLANK(Priory!F27)," ",Priory!F27)</f>
        <v xml:space="preserve"> </v>
      </c>
      <c r="CI18" s="73" t="str">
        <f>IF(ISBLANK(Priory!G27)," ",Priory!G27)</f>
        <v xml:space="preserve"> </v>
      </c>
      <c r="CJ18" s="71" t="str">
        <f>IF(ISBLANK(Religion!AJ27)," ",Religion!AJ27)</f>
        <v xml:space="preserve"> </v>
      </c>
      <c r="CK18" s="72" t="str">
        <f>IF(ISBLANK(Religion!BR27)," ",Religion!BR27)</f>
        <v xml:space="preserve"> </v>
      </c>
      <c r="CL18" s="72" t="str">
        <f>IF(ISBLANK(Religion!CZ27)," ",Religion!CZ27)</f>
        <v xml:space="preserve"> </v>
      </c>
      <c r="CM18" s="72" t="str">
        <f>IF(ISBLANK(Religion!EH27)," ",Religion!EH27)</f>
        <v xml:space="preserve"> </v>
      </c>
      <c r="CN18" s="73" t="str">
        <f>IF(ISBLANK(Religion!FP27)," ",Religion!FP27)</f>
        <v xml:space="preserve"> </v>
      </c>
      <c r="CO18" s="81" t="str">
        <f>Ritual!AW26</f>
        <v xml:space="preserve"> </v>
      </c>
      <c r="CP18" s="79" t="str">
        <f>Ritual!AX26</f>
        <v xml:space="preserve"> </v>
      </c>
      <c r="CQ18" s="79" t="str">
        <f>Ritual!AY26</f>
        <v xml:space="preserve"> </v>
      </c>
      <c r="CR18" s="79" t="str">
        <f>Ritual!AZ26</f>
        <v xml:space="preserve"> </v>
      </c>
      <c r="CS18" s="282" t="str">
        <f>Ritual!BA26</f>
        <v xml:space="preserve"> </v>
      </c>
      <c r="CT18" s="71" t="str">
        <f>IF(ISBLANK('Safe Driver'!C26)," ",'Safe Driver'!C26)</f>
        <v xml:space="preserve"> </v>
      </c>
      <c r="CU18" s="72" t="str">
        <f>IF(ISBLANK('Safe Driver'!D26)," ",'Safe Driver'!D26)</f>
        <v xml:space="preserve"> </v>
      </c>
      <c r="CV18" s="72" t="str">
        <f>IF(ISBLANK('Safe Driver'!E26)," ",'Safe Driver'!E26)</f>
        <v xml:space="preserve"> </v>
      </c>
      <c r="CW18" s="72" t="str">
        <f>IF(ISBLANK('Safe Driver'!F26)," ",'Safe Driver'!F26)</f>
        <v xml:space="preserve"> </v>
      </c>
      <c r="CX18" s="73" t="str">
        <f>IF(ISBLANK('Safe Driver'!G26)," ",'Safe Driver'!G26)</f>
        <v xml:space="preserve"> </v>
      </c>
      <c r="CY18" s="74" t="str">
        <f>IF(ISBLANK(Scholastics!C26)," ",Scholastics!C26)</f>
        <v xml:space="preserve"> </v>
      </c>
      <c r="CZ18" s="72" t="str">
        <f>IF(ISBLANK(Scholastics!D26)," ",Scholastics!D26)</f>
        <v xml:space="preserve"> </v>
      </c>
      <c r="DA18" s="72" t="str">
        <f>IF(ISBLANK(Scholastics!E26)," ",Scholastics!E26)</f>
        <v xml:space="preserve"> </v>
      </c>
      <c r="DB18" s="72" t="str">
        <f>IF(ISBLANK(Scholastics!F26)," ",Scholastics!F26)</f>
        <v xml:space="preserve"> </v>
      </c>
      <c r="DC18" s="73" t="str">
        <f>IF(ISBLANK(Scholastics!G26)," ",Scholastics!G26)</f>
        <v xml:space="preserve"> </v>
      </c>
      <c r="DD18" s="71" t="str">
        <f>IF(ISBLANK(Technology!C26)," ",Technology!C26)</f>
        <v xml:space="preserve"> </v>
      </c>
      <c r="DE18" s="72" t="str">
        <f>IF(ISBLANK(Technology!D26)," ",Technology!D26)</f>
        <v xml:space="preserve"> </v>
      </c>
      <c r="DF18" s="72" t="str">
        <f>IF(ISBLANK(Technology!E26)," ",Technology!E26)</f>
        <v xml:space="preserve"> </v>
      </c>
      <c r="DG18" s="72" t="str">
        <f>IF(ISBLANK(Technology!F26)," ",Technology!F26)</f>
        <v xml:space="preserve"> </v>
      </c>
      <c r="DH18" s="73" t="str">
        <f>IF(ISBLANK(Technology!G26)," ",Technology!G26)</f>
        <v xml:space="preserve"> </v>
      </c>
      <c r="DI18" s="78" t="str">
        <f>Visitation!H88</f>
        <v xml:space="preserve"> </v>
      </c>
      <c r="DJ18" s="79" t="str">
        <f>Visitation!H89</f>
        <v xml:space="preserve"> </v>
      </c>
      <c r="DK18" s="79" t="str">
        <f>Visitation!H90</f>
        <v xml:space="preserve"> </v>
      </c>
      <c r="DL18" s="79" t="str">
        <f>Visitation!H91</f>
        <v xml:space="preserve"> </v>
      </c>
      <c r="DM18" s="80" t="str">
        <f>Visitation!H92</f>
        <v xml:space="preserve"> </v>
      </c>
    </row>
    <row r="19" spans="1:117" ht="15.75" thickBot="1" x14ac:dyDescent="0.3">
      <c r="A19" s="199" t="s">
        <v>197</v>
      </c>
      <c r="B19" s="459"/>
      <c r="C19" s="459"/>
      <c r="D19" s="459"/>
      <c r="E19" s="462">
        <f>EDATE(B19,E2)</f>
        <v>182</v>
      </c>
      <c r="F19" s="459"/>
      <c r="G19" s="459"/>
      <c r="H19" s="71" t="str">
        <f>IF(ISBLANK(Athletic!H28)," ",Athletic!H28)</f>
        <v xml:space="preserve"> </v>
      </c>
      <c r="I19" s="72" t="str">
        <f>IF(ISBLANK(Athletic!N28)," ",Athletic!N28)</f>
        <v xml:space="preserve"> </v>
      </c>
      <c r="J19" s="72" t="str">
        <f>IF(ISBLANK(Athletic!T28)," ",Athletic!T28)</f>
        <v xml:space="preserve"> </v>
      </c>
      <c r="K19" s="72" t="str">
        <f>IF(ISBLANK(Athletic!Z28)," ",Athletic!Z28)</f>
        <v xml:space="preserve"> </v>
      </c>
      <c r="L19" s="73" t="str">
        <f>IF(ISBLANK(Athletic!AF28)," ",Athletic!AF28)</f>
        <v xml:space="preserve"> </v>
      </c>
      <c r="M19" s="71" t="str">
        <f>IF(ISBLANK(Attendance!Z106)," ",Attendance!Z106)</f>
        <v/>
      </c>
      <c r="N19" s="72" t="str">
        <f>IF(ISBLANK(Attendance!Z107)," ",Attendance!Z107)</f>
        <v/>
      </c>
      <c r="O19" s="72" t="str">
        <f>IF(ISBLANK(Attendance!Z108)," ",Attendance!Z108)</f>
        <v/>
      </c>
      <c r="P19" s="72" t="str">
        <f>IF(ISBLANK(Attendance!Z109)," ",Attendance!Z109)</f>
        <v/>
      </c>
      <c r="Q19" s="297" t="str">
        <f>IF(ISBLANK(Attendance!Z110)," ",Attendance!Z110)</f>
        <v/>
      </c>
      <c r="R19" s="78" t="str">
        <f>IF(ISBLANK('Civic Service'!L59)," ",'Civic Service'!L59)</f>
        <v/>
      </c>
      <c r="S19" s="79" t="str">
        <f>IF(ISBLANK('Civic Service'!W59)," ",'Civic Service'!W59)</f>
        <v/>
      </c>
      <c r="T19" s="79" t="str">
        <f>IF(ISBLANK('Civic Service'!AH59)," ",'Civic Service'!AH59)</f>
        <v/>
      </c>
      <c r="U19" s="79" t="str">
        <f>IF(ISBLANK('Civic Service'!AS59)," ",'Civic Service'!AS59)</f>
        <v/>
      </c>
      <c r="V19" s="80" t="str">
        <f>IF(ISBLANK('Civic Service'!BD59)," ",'Civic Service'!BD59)</f>
        <v/>
      </c>
      <c r="W19" s="71" t="str">
        <f>IF(ISBLANK(Conclave!L59)," ",Conclave!L59)</f>
        <v/>
      </c>
      <c r="X19" s="72" t="str">
        <f>IF(ISBLANK(Conclave!W59)," ",Conclave!W59)</f>
        <v/>
      </c>
      <c r="Y19" s="72" t="str">
        <f>IF(ISBLANK(Conclave!AH59)," ",Conclave!AH59)</f>
        <v/>
      </c>
      <c r="Z19" s="72" t="str">
        <f>IF(ISBLANK(Conclave!AS59)," ",Conclave!AS59)</f>
        <v/>
      </c>
      <c r="AA19" s="73" t="str">
        <f>IF(ISBLANK(Conclave!BD59)," ",Conclave!BD59)</f>
        <v/>
      </c>
      <c r="AB19" s="74" t="str">
        <f>IF(ISBLANK('Correspondence Course'!C28)," ",'Correspondence Course'!C28)</f>
        <v xml:space="preserve"> </v>
      </c>
      <c r="AC19" s="72" t="str">
        <f>IF(ISBLANK('Correspondence Course'!D28)," ",'Correspondence Course'!D28)</f>
        <v xml:space="preserve"> </v>
      </c>
      <c r="AD19" s="72" t="str">
        <f>IF(ISBLANK('Correspondence Course'!E28)," ",'Correspondence Course'!E28)</f>
        <v xml:space="preserve"> </v>
      </c>
      <c r="AE19" s="72" t="str">
        <f>IF(ISBLANK('Correspondence Course'!F28)," ",'Correspondence Course'!F28)</f>
        <v xml:space="preserve"> </v>
      </c>
      <c r="AF19" s="73" t="str">
        <f>IF(ISBLANK('Correspondence Course'!G28)," ",'Correspondence Course'!G28)</f>
        <v xml:space="preserve"> </v>
      </c>
      <c r="AG19" s="75" t="str">
        <f>'Fine Arts'!F92</f>
        <v/>
      </c>
      <c r="AH19" s="76" t="str">
        <f>'Fine Arts'!F93</f>
        <v/>
      </c>
      <c r="AI19" s="76" t="str">
        <f>'Fine Arts'!F94</f>
        <v/>
      </c>
      <c r="AJ19" s="76" t="str">
        <f>'Fine Arts'!F95</f>
        <v/>
      </c>
      <c r="AK19" s="77" t="str">
        <f>'Fine Arts'!F96</f>
        <v/>
      </c>
      <c r="AL19" s="78" t="str">
        <f>IF(ISBLANK(Fundraising!L59)," ",Fundraising!L59)</f>
        <v/>
      </c>
      <c r="AM19" s="79" t="str">
        <f>IF(ISBLANK(Fundraising!W59)," ",Fundraising!W59)</f>
        <v/>
      </c>
      <c r="AN19" s="79" t="str">
        <f>IF(ISBLANK(Fundraising!AH59)," ",Fundraising!AH59)</f>
        <v/>
      </c>
      <c r="AO19" s="79" t="str">
        <f>IF(ISBLANK(Fundraising!AS59)," ",Fundraising!AS59)</f>
        <v/>
      </c>
      <c r="AP19" s="80" t="str">
        <f>IF(ISBLANK(Fundraising!BD59)," ",Fundraising!BD59)</f>
        <v/>
      </c>
      <c r="AQ19" s="78" t="str">
        <f>IF(ISBLANK('Health and Fitness'!L27)," ",'Health and Fitness'!L27)</f>
        <v xml:space="preserve"> </v>
      </c>
      <c r="AR19" s="79" t="str">
        <f>IF(ISBLANK('Health and Fitness'!W27)," ",'Health and Fitness'!W27)</f>
        <v xml:space="preserve"> </v>
      </c>
      <c r="AS19" s="79" t="str">
        <f>IF(ISBLANK('Health and Fitness'!AH27)," ",'Health and Fitness'!AH27)</f>
        <v xml:space="preserve"> </v>
      </c>
      <c r="AT19" s="79" t="str">
        <f>IF(ISBLANK('Health and Fitness'!AS27)," ",'Health and Fitness'!AS27)</f>
        <v xml:space="preserve"> </v>
      </c>
      <c r="AU19" s="80" t="str">
        <f>IF(ISBLANK('Health and Fitness'!BD27)," ",'Health and Fitness'!BD27)</f>
        <v xml:space="preserve"> </v>
      </c>
      <c r="AV19" s="71" t="str">
        <f>IF(ISBLANK(Installing!L59)," ",Installing!L59)</f>
        <v/>
      </c>
      <c r="AW19" s="72" t="str">
        <f>IF(ISBLANK(Installing!W59)," ",Installing!W59)</f>
        <v/>
      </c>
      <c r="AX19" s="72" t="str">
        <f>IF(ISBLANK(Installing!AH59)," ",Installing!AH59)</f>
        <v/>
      </c>
      <c r="AY19" s="72" t="str">
        <f>IF(ISBLANK(Installing!AS59)," ",Installing!AS59)</f>
        <v/>
      </c>
      <c r="AZ19" s="73" t="str">
        <f>IF(ISBLANK(Installing!BD59)," ",Installing!BD59)</f>
        <v/>
      </c>
      <c r="BA19" s="71" t="str">
        <f>IF(ISBLANK(Journalism!H28)," ",Journalism!H28)</f>
        <v xml:space="preserve"> </v>
      </c>
      <c r="BB19" s="72" t="str">
        <f>IF(ISBLANK(Journalism!N28)," ",Journalism!N28)</f>
        <v xml:space="preserve"> </v>
      </c>
      <c r="BC19" s="72" t="str">
        <f>IF(ISBLANK(Journalism!T28)," ",Journalism!T28)</f>
        <v xml:space="preserve"> </v>
      </c>
      <c r="BD19" s="72" t="str">
        <f>IF(ISBLANK(Journalism!Z28)," ",Journalism!Z28)</f>
        <v xml:space="preserve"> </v>
      </c>
      <c r="BE19" s="73" t="str">
        <f>IF(ISBLANK(Journalism!AF28)," ",Journalism!AF28)</f>
        <v xml:space="preserve"> </v>
      </c>
      <c r="BF19" s="71" t="str">
        <f>IF(ISBLANK('Health and Fitness'!L59)," ",'Health and Fitness'!L59)</f>
        <v/>
      </c>
      <c r="BG19" s="72" t="str">
        <f>IF(ISBLANK('Health and Fitness'!W59)," ",'Health and Fitness'!W59)</f>
        <v/>
      </c>
      <c r="BH19" s="72" t="str">
        <f>IF(ISBLANK('Health and Fitness'!AH59)," ",'Health and Fitness'!AH59)</f>
        <v/>
      </c>
      <c r="BI19" s="72" t="str">
        <f>IF(ISBLANK('Health and Fitness'!AS59)," ",'Health and Fitness'!AS59)</f>
        <v/>
      </c>
      <c r="BJ19" s="297" t="str">
        <f>IF(ISBLANK('Health and Fitness'!BD59)," ",'Health and Fitness'!BD59)</f>
        <v/>
      </c>
      <c r="BK19" s="78" t="str">
        <f>IF(ISBLANK('Masonic Service'!L59)," ",'Masonic Service'!L59)</f>
        <v/>
      </c>
      <c r="BL19" s="79" t="str">
        <f>IF(ISBLANK('Masonic Service'!W59)," ",'Masonic Service'!W59)</f>
        <v/>
      </c>
      <c r="BM19" s="79" t="str">
        <f>IF(ISBLANK('Masonic Service'!AH59)," ",'Masonic Service'!AH59)</f>
        <v/>
      </c>
      <c r="BN19" s="79" t="str">
        <f>IF(ISBLANK('Masonic Service'!AS59)," ",'Masonic Service'!AS59)</f>
        <v/>
      </c>
      <c r="BO19" s="80" t="str">
        <f>IF(ISBLANK('Masonic Service'!BD59)," ",'Masonic Service'!BD59)</f>
        <v/>
      </c>
      <c r="BP19" s="71" t="str">
        <f>IF(ISBLANK(Membership!L59)," ",Membership!L59)</f>
        <v/>
      </c>
      <c r="BQ19" s="72" t="str">
        <f>IF(ISBLANK(Membership!W59)," ",Membership!W59)</f>
        <v/>
      </c>
      <c r="BR19" s="72" t="str">
        <f>IF(ISBLANK(Membership!AH59)," ",Membership!AH59)</f>
        <v/>
      </c>
      <c r="BS19" s="72" t="str">
        <f>IF(ISBLANK(Membership!AS59)," ",Membership!AS59)</f>
        <v/>
      </c>
      <c r="BT19" s="73" t="str">
        <f>IF(ISBLANK(Membership!BD59)," ",Membership!BD59)</f>
        <v/>
      </c>
      <c r="BU19" s="75" t="str">
        <f>Merit!W106</f>
        <v xml:space="preserve"> </v>
      </c>
      <c r="BV19" s="76" t="str">
        <f>Merit!W107</f>
        <v xml:space="preserve"> </v>
      </c>
      <c r="BW19" s="76" t="str">
        <f>Merit!W108</f>
        <v xml:space="preserve"> </v>
      </c>
      <c r="BX19" s="76" t="str">
        <f>Merit!W109</f>
        <v xml:space="preserve"> </v>
      </c>
      <c r="BY19" s="77" t="str">
        <f>Merit!W110</f>
        <v xml:space="preserve"> </v>
      </c>
      <c r="BZ19" s="78" t="str">
        <f>IF(ISBLANK(Patriotism!C28)," ",Patriotism!C28)</f>
        <v xml:space="preserve"> </v>
      </c>
      <c r="CA19" s="79" t="str">
        <f>IF(ISBLANK(Patriotism!D28)," ",Patriotism!D28)</f>
        <v xml:space="preserve"> </v>
      </c>
      <c r="CB19" s="79" t="str">
        <f>IF(ISBLANK(Patriotism!E28)," ",Patriotism!E28)</f>
        <v xml:space="preserve"> </v>
      </c>
      <c r="CC19" s="79" t="str">
        <f>IF(ISBLANK(Patriotism!F28)," ",Patriotism!F28)</f>
        <v xml:space="preserve"> </v>
      </c>
      <c r="CD19" s="80" t="str">
        <f>IF(ISBLANK(Patriotism!G28)," ",Patriotism!G28)</f>
        <v xml:space="preserve"> </v>
      </c>
      <c r="CE19" s="71" t="str">
        <f>IF(ISBLANK(Priory!C28)," ",Priory!C28)</f>
        <v xml:space="preserve"> </v>
      </c>
      <c r="CF19" s="72" t="str">
        <f>IF(ISBLANK(Priory!D28)," ",Priory!D28)</f>
        <v xml:space="preserve"> </v>
      </c>
      <c r="CG19" s="72" t="str">
        <f>IF(ISBLANK(Priory!E28)," ",Priory!E28)</f>
        <v xml:space="preserve"> </v>
      </c>
      <c r="CH19" s="72" t="str">
        <f>IF(ISBLANK(Priory!F28)," ",Priory!F28)</f>
        <v xml:space="preserve"> </v>
      </c>
      <c r="CI19" s="73" t="str">
        <f>IF(ISBLANK(Priory!G28)," ",Priory!G28)</f>
        <v xml:space="preserve"> </v>
      </c>
      <c r="CJ19" s="71" t="str">
        <f>IF(ISBLANK(Religion!AJ28)," ",Religion!AJ28)</f>
        <v xml:space="preserve"> </v>
      </c>
      <c r="CK19" s="72" t="str">
        <f>IF(ISBLANK(Religion!BR28)," ",Religion!BR28)</f>
        <v xml:space="preserve"> </v>
      </c>
      <c r="CL19" s="72" t="str">
        <f>IF(ISBLANK(Religion!CZ28)," ",Religion!CZ28)</f>
        <v xml:space="preserve"> </v>
      </c>
      <c r="CM19" s="72" t="str">
        <f>IF(ISBLANK(Religion!EH28)," ",Religion!EH28)</f>
        <v xml:space="preserve"> </v>
      </c>
      <c r="CN19" s="73" t="str">
        <f>IF(ISBLANK(Religion!FP28)," ",Religion!FP28)</f>
        <v xml:space="preserve"> </v>
      </c>
      <c r="CO19" s="81" t="str">
        <f>Ritual!AW27</f>
        <v xml:space="preserve"> </v>
      </c>
      <c r="CP19" s="79" t="str">
        <f>Ritual!AX27</f>
        <v xml:space="preserve"> </v>
      </c>
      <c r="CQ19" s="79" t="str">
        <f>Ritual!AY27</f>
        <v xml:space="preserve"> </v>
      </c>
      <c r="CR19" s="79" t="str">
        <f>Ritual!AZ27</f>
        <v xml:space="preserve"> </v>
      </c>
      <c r="CS19" s="282" t="str">
        <f>Ritual!BA27</f>
        <v xml:space="preserve"> </v>
      </c>
      <c r="CT19" s="71" t="str">
        <f>IF(ISBLANK('Safe Driver'!C27)," ",'Safe Driver'!C27)</f>
        <v xml:space="preserve"> </v>
      </c>
      <c r="CU19" s="72" t="str">
        <f>IF(ISBLANK('Safe Driver'!D27)," ",'Safe Driver'!D27)</f>
        <v xml:space="preserve"> </v>
      </c>
      <c r="CV19" s="72" t="str">
        <f>IF(ISBLANK('Safe Driver'!E27)," ",'Safe Driver'!E27)</f>
        <v xml:space="preserve"> </v>
      </c>
      <c r="CW19" s="72" t="str">
        <f>IF(ISBLANK('Safe Driver'!F27)," ",'Safe Driver'!F27)</f>
        <v xml:space="preserve"> </v>
      </c>
      <c r="CX19" s="73" t="str">
        <f>IF(ISBLANK('Safe Driver'!G27)," ",'Safe Driver'!G27)</f>
        <v xml:space="preserve"> </v>
      </c>
      <c r="CY19" s="74" t="str">
        <f>IF(ISBLANK(Scholastics!C27)," ",Scholastics!C27)</f>
        <v xml:space="preserve"> </v>
      </c>
      <c r="CZ19" s="72" t="str">
        <f>IF(ISBLANK(Scholastics!D27)," ",Scholastics!D27)</f>
        <v xml:space="preserve"> </v>
      </c>
      <c r="DA19" s="72" t="str">
        <f>IF(ISBLANK(Scholastics!E27)," ",Scholastics!E27)</f>
        <v xml:space="preserve"> </v>
      </c>
      <c r="DB19" s="72" t="str">
        <f>IF(ISBLANK(Scholastics!F27)," ",Scholastics!F27)</f>
        <v xml:space="preserve"> </v>
      </c>
      <c r="DC19" s="73" t="str">
        <f>IF(ISBLANK(Scholastics!G27)," ",Scholastics!G27)</f>
        <v xml:space="preserve"> </v>
      </c>
      <c r="DD19" s="71" t="str">
        <f>IF(ISBLANK(Technology!C27)," ",Technology!C27)</f>
        <v xml:space="preserve"> </v>
      </c>
      <c r="DE19" s="72" t="str">
        <f>IF(ISBLANK(Technology!D27)," ",Technology!D27)</f>
        <v xml:space="preserve"> </v>
      </c>
      <c r="DF19" s="72" t="str">
        <f>IF(ISBLANK(Technology!E27)," ",Technology!E27)</f>
        <v xml:space="preserve"> </v>
      </c>
      <c r="DG19" s="72" t="str">
        <f>IF(ISBLANK(Technology!F27)," ",Technology!F27)</f>
        <v xml:space="preserve"> </v>
      </c>
      <c r="DH19" s="73" t="str">
        <f>IF(ISBLANK(Technology!G27)," ",Technology!G27)</f>
        <v xml:space="preserve"> </v>
      </c>
      <c r="DI19" s="78" t="str">
        <f>Visitation!H93</f>
        <v xml:space="preserve"> </v>
      </c>
      <c r="DJ19" s="79" t="str">
        <f>Visitation!H94</f>
        <v xml:space="preserve"> </v>
      </c>
      <c r="DK19" s="79" t="str">
        <f>Visitation!H95</f>
        <v xml:space="preserve"> </v>
      </c>
      <c r="DL19" s="79" t="str">
        <f>Visitation!H96</f>
        <v xml:space="preserve"> </v>
      </c>
      <c r="DM19" s="80" t="str">
        <f>Visitation!H97</f>
        <v xml:space="preserve"> </v>
      </c>
    </row>
    <row r="20" spans="1:117" ht="15.75" thickBot="1" x14ac:dyDescent="0.3">
      <c r="A20" s="199" t="s">
        <v>198</v>
      </c>
      <c r="B20" s="459"/>
      <c r="C20" s="459"/>
      <c r="D20" s="459"/>
      <c r="E20" s="462">
        <f>EDATE(B20,E2)</f>
        <v>182</v>
      </c>
      <c r="F20" s="459"/>
      <c r="G20" s="459"/>
      <c r="H20" s="71" t="str">
        <f>IF(ISBLANK(Athletic!H29)," ",Athletic!H29)</f>
        <v xml:space="preserve"> </v>
      </c>
      <c r="I20" s="72" t="str">
        <f>IF(ISBLANK(Athletic!N29)," ",Athletic!N29)</f>
        <v xml:space="preserve"> </v>
      </c>
      <c r="J20" s="72" t="str">
        <f>IF(ISBLANK(Athletic!T29)," ",Athletic!T29)</f>
        <v xml:space="preserve"> </v>
      </c>
      <c r="K20" s="72" t="str">
        <f>IF(ISBLANK(Athletic!Z29)," ",Athletic!Z29)</f>
        <v xml:space="preserve"> </v>
      </c>
      <c r="L20" s="73" t="str">
        <f>IF(ISBLANK(Athletic!AF29)," ",Athletic!AF29)</f>
        <v xml:space="preserve"> </v>
      </c>
      <c r="M20" s="71" t="str">
        <f>IF(ISBLANK(Attendance!Z112)," ",Attendance!Z112)</f>
        <v/>
      </c>
      <c r="N20" s="72" t="str">
        <f>IF(ISBLANK(Attendance!Z113)," ",Attendance!Z113)</f>
        <v/>
      </c>
      <c r="O20" s="72" t="str">
        <f>IF(ISBLANK(Attendance!Z114)," ",Attendance!Z114)</f>
        <v/>
      </c>
      <c r="P20" s="72" t="str">
        <f>IF(ISBLANK(Attendance!Z115)," ",Attendance!Z115)</f>
        <v/>
      </c>
      <c r="Q20" s="297" t="str">
        <f>IF(ISBLANK(Attendance!Z116)," ",Attendance!Z116)</f>
        <v/>
      </c>
      <c r="R20" s="78" t="str">
        <f>IF(ISBLANK('Civic Service'!L62)," ",'Civic Service'!L62)</f>
        <v/>
      </c>
      <c r="S20" s="79" t="str">
        <f>IF(ISBLANK('Civic Service'!W62)," ",'Civic Service'!W62)</f>
        <v/>
      </c>
      <c r="T20" s="79" t="str">
        <f>IF(ISBLANK('Civic Service'!AH62)," ",'Civic Service'!AH62)</f>
        <v/>
      </c>
      <c r="U20" s="79" t="str">
        <f>IF(ISBLANK('Civic Service'!AS62)," ",'Civic Service'!AS62)</f>
        <v/>
      </c>
      <c r="V20" s="80" t="str">
        <f>IF(ISBLANK('Civic Service'!BD62)," ",'Civic Service'!BD62)</f>
        <v/>
      </c>
      <c r="W20" s="71" t="str">
        <f>IF(ISBLANK(Conclave!L62)," ",Conclave!L62)</f>
        <v/>
      </c>
      <c r="X20" s="72" t="str">
        <f>IF(ISBLANK(Conclave!W62)," ",Conclave!W62)</f>
        <v/>
      </c>
      <c r="Y20" s="72" t="str">
        <f>IF(ISBLANK(Conclave!AH62)," ",Conclave!AH62)</f>
        <v/>
      </c>
      <c r="Z20" s="72" t="str">
        <f>IF(ISBLANK(Conclave!AS62)," ",Conclave!AS62)</f>
        <v/>
      </c>
      <c r="AA20" s="73" t="str">
        <f>IF(ISBLANK(Conclave!BD62)," ",Conclave!BD62)</f>
        <v/>
      </c>
      <c r="AB20" s="74" t="str">
        <f>IF(ISBLANK('Correspondence Course'!C29)," ",'Correspondence Course'!C29)</f>
        <v xml:space="preserve"> </v>
      </c>
      <c r="AC20" s="72" t="str">
        <f>IF(ISBLANK('Correspondence Course'!D29)," ",'Correspondence Course'!D29)</f>
        <v xml:space="preserve"> </v>
      </c>
      <c r="AD20" s="72" t="str">
        <f>IF(ISBLANK('Correspondence Course'!E29)," ",'Correspondence Course'!E29)</f>
        <v xml:space="preserve"> </v>
      </c>
      <c r="AE20" s="72" t="str">
        <f>IF(ISBLANK('Correspondence Course'!F29)," ",'Correspondence Course'!F29)</f>
        <v xml:space="preserve"> </v>
      </c>
      <c r="AF20" s="73" t="str">
        <f>IF(ISBLANK('Correspondence Course'!G29)," ",'Correspondence Course'!G29)</f>
        <v xml:space="preserve"> </v>
      </c>
      <c r="AG20" s="75" t="str">
        <f>'Fine Arts'!F97</f>
        <v/>
      </c>
      <c r="AH20" s="76" t="str">
        <f>'Fine Arts'!F98</f>
        <v/>
      </c>
      <c r="AI20" s="76" t="str">
        <f>'Fine Arts'!F99</f>
        <v/>
      </c>
      <c r="AJ20" s="76" t="str">
        <f>'Fine Arts'!F100</f>
        <v/>
      </c>
      <c r="AK20" s="77" t="str">
        <f>'Fine Arts'!F101</f>
        <v/>
      </c>
      <c r="AL20" s="78" t="str">
        <f>IF(ISBLANK(Fundraising!L62)," ",Fundraising!L62)</f>
        <v/>
      </c>
      <c r="AM20" s="79" t="str">
        <f>IF(ISBLANK(Fundraising!W62)," ",Fundraising!W62)</f>
        <v/>
      </c>
      <c r="AN20" s="79" t="str">
        <f>IF(ISBLANK(Fundraising!AH62)," ",Fundraising!AH62)</f>
        <v/>
      </c>
      <c r="AO20" s="79" t="str">
        <f>IF(ISBLANK(Fundraising!AS62)," ",Fundraising!AS62)</f>
        <v/>
      </c>
      <c r="AP20" s="80" t="str">
        <f>IF(ISBLANK(Fundraising!BD62)," ",Fundraising!BD62)</f>
        <v/>
      </c>
      <c r="AQ20" s="78" t="str">
        <f>IF(ISBLANK('Health and Fitness'!L28)," ",'Health and Fitness'!L28)</f>
        <v xml:space="preserve"> </v>
      </c>
      <c r="AR20" s="79" t="str">
        <f>IF(ISBLANK('Health and Fitness'!W28)," ",'Health and Fitness'!W28)</f>
        <v xml:space="preserve"> </v>
      </c>
      <c r="AS20" s="79" t="str">
        <f>IF(ISBLANK('Health and Fitness'!AH28)," ",'Health and Fitness'!AH28)</f>
        <v xml:space="preserve"> </v>
      </c>
      <c r="AT20" s="79" t="str">
        <f>IF(ISBLANK('Health and Fitness'!AS28)," ",'Health and Fitness'!AS28)</f>
        <v xml:space="preserve"> </v>
      </c>
      <c r="AU20" s="80" t="str">
        <f>IF(ISBLANK('Health and Fitness'!BD28)," ",'Health and Fitness'!BD28)</f>
        <v xml:space="preserve"> </v>
      </c>
      <c r="AV20" s="71" t="str">
        <f>IF(ISBLANK(Installing!L62)," ",Installing!L62)</f>
        <v/>
      </c>
      <c r="AW20" s="72" t="str">
        <f>IF(ISBLANK(Installing!W62)," ",Installing!W62)</f>
        <v/>
      </c>
      <c r="AX20" s="72" t="str">
        <f>IF(ISBLANK(Installing!AH62)," ",Installing!AH62)</f>
        <v/>
      </c>
      <c r="AY20" s="72" t="str">
        <f>IF(ISBLANK(Installing!AS62)," ",Installing!AS62)</f>
        <v/>
      </c>
      <c r="AZ20" s="73" t="str">
        <f>IF(ISBLANK(Installing!BD62)," ",Installing!BD62)</f>
        <v/>
      </c>
      <c r="BA20" s="71" t="str">
        <f>IF(ISBLANK(Journalism!H29)," ",Journalism!H29)</f>
        <v xml:space="preserve"> </v>
      </c>
      <c r="BB20" s="72" t="str">
        <f>IF(ISBLANK(Journalism!N29)," ",Journalism!N29)</f>
        <v xml:space="preserve"> </v>
      </c>
      <c r="BC20" s="72" t="str">
        <f>IF(ISBLANK(Journalism!T29)," ",Journalism!T29)</f>
        <v xml:space="preserve"> </v>
      </c>
      <c r="BD20" s="72" t="str">
        <f>IF(ISBLANK(Journalism!Z29)," ",Journalism!Z29)</f>
        <v xml:space="preserve"> </v>
      </c>
      <c r="BE20" s="73" t="str">
        <f>IF(ISBLANK(Journalism!AF29)," ",Journalism!AF29)</f>
        <v xml:space="preserve"> </v>
      </c>
      <c r="BF20" s="71" t="str">
        <f>IF(ISBLANK('Health and Fitness'!L62)," ",'Health and Fitness'!L62)</f>
        <v/>
      </c>
      <c r="BG20" s="72" t="str">
        <f>IF(ISBLANK('Health and Fitness'!W62)," ",'Health and Fitness'!W62)</f>
        <v/>
      </c>
      <c r="BH20" s="72" t="str">
        <f>IF(ISBLANK('Health and Fitness'!AH62)," ",'Health and Fitness'!AH62)</f>
        <v/>
      </c>
      <c r="BI20" s="72" t="str">
        <f>IF(ISBLANK('Health and Fitness'!AS62)," ",'Health and Fitness'!AS62)</f>
        <v/>
      </c>
      <c r="BJ20" s="297" t="str">
        <f>IF(ISBLANK('Health and Fitness'!BD62)," ",'Health and Fitness'!BD62)</f>
        <v/>
      </c>
      <c r="BK20" s="78" t="str">
        <f>IF(ISBLANK('Masonic Service'!L62)," ",'Masonic Service'!L62)</f>
        <v/>
      </c>
      <c r="BL20" s="79" t="str">
        <f>IF(ISBLANK('Masonic Service'!W62)," ",'Masonic Service'!W62)</f>
        <v/>
      </c>
      <c r="BM20" s="79" t="str">
        <f>IF(ISBLANK('Masonic Service'!AH62)," ",'Masonic Service'!AH62)</f>
        <v/>
      </c>
      <c r="BN20" s="79" t="str">
        <f>IF(ISBLANK('Masonic Service'!AS62)," ",'Masonic Service'!AS62)</f>
        <v/>
      </c>
      <c r="BO20" s="80" t="str">
        <f>IF(ISBLANK('Masonic Service'!BD62)," ",'Masonic Service'!BD62)</f>
        <v/>
      </c>
      <c r="BP20" s="71" t="str">
        <f>IF(ISBLANK(Membership!L62)," ",Membership!L62)</f>
        <v/>
      </c>
      <c r="BQ20" s="72" t="str">
        <f>IF(ISBLANK(Membership!W62)," ",Membership!W62)</f>
        <v/>
      </c>
      <c r="BR20" s="72" t="str">
        <f>IF(ISBLANK(Membership!AH62)," ",Membership!AH62)</f>
        <v/>
      </c>
      <c r="BS20" s="72" t="str">
        <f>IF(ISBLANK(Membership!AS62)," ",Membership!AS62)</f>
        <v/>
      </c>
      <c r="BT20" s="73" t="str">
        <f>IF(ISBLANK(Membership!BD62)," ",Membership!BD62)</f>
        <v/>
      </c>
      <c r="BU20" s="75" t="str">
        <f>Merit!W112</f>
        <v xml:space="preserve"> </v>
      </c>
      <c r="BV20" s="76" t="str">
        <f>Merit!W113</f>
        <v xml:space="preserve"> </v>
      </c>
      <c r="BW20" s="76" t="str">
        <f>Merit!W114</f>
        <v xml:space="preserve"> </v>
      </c>
      <c r="BX20" s="76" t="str">
        <f>Merit!W115</f>
        <v xml:space="preserve"> </v>
      </c>
      <c r="BY20" s="77" t="str">
        <f>Merit!W116</f>
        <v xml:space="preserve"> </v>
      </c>
      <c r="BZ20" s="78" t="str">
        <f>IF(ISBLANK(Patriotism!C29)," ",Patriotism!C29)</f>
        <v xml:space="preserve"> </v>
      </c>
      <c r="CA20" s="79" t="str">
        <f>IF(ISBLANK(Patriotism!D29)," ",Patriotism!D29)</f>
        <v xml:space="preserve"> </v>
      </c>
      <c r="CB20" s="79" t="str">
        <f>IF(ISBLANK(Patriotism!E29)," ",Patriotism!E29)</f>
        <v xml:space="preserve"> </v>
      </c>
      <c r="CC20" s="79" t="str">
        <f>IF(ISBLANK(Patriotism!F29)," ",Patriotism!F29)</f>
        <v xml:space="preserve"> </v>
      </c>
      <c r="CD20" s="80" t="str">
        <f>IF(ISBLANK(Patriotism!G29)," ",Patriotism!G29)</f>
        <v xml:space="preserve"> </v>
      </c>
      <c r="CE20" s="71" t="str">
        <f>IF(ISBLANK(Priory!C29)," ",Priory!C29)</f>
        <v xml:space="preserve"> </v>
      </c>
      <c r="CF20" s="72" t="str">
        <f>IF(ISBLANK(Priory!D29)," ",Priory!D29)</f>
        <v xml:space="preserve"> </v>
      </c>
      <c r="CG20" s="72" t="str">
        <f>IF(ISBLANK(Priory!E29)," ",Priory!E29)</f>
        <v xml:space="preserve"> </v>
      </c>
      <c r="CH20" s="72" t="str">
        <f>IF(ISBLANK(Priory!F29)," ",Priory!F29)</f>
        <v xml:space="preserve"> </v>
      </c>
      <c r="CI20" s="73" t="str">
        <f>IF(ISBLANK(Priory!G29)," ",Priory!G29)</f>
        <v xml:space="preserve"> </v>
      </c>
      <c r="CJ20" s="71" t="str">
        <f>IF(ISBLANK(Religion!AJ29)," ",Religion!AJ29)</f>
        <v xml:space="preserve"> </v>
      </c>
      <c r="CK20" s="72" t="str">
        <f>IF(ISBLANK(Religion!BR29)," ",Religion!BR29)</f>
        <v xml:space="preserve"> </v>
      </c>
      <c r="CL20" s="72" t="str">
        <f>IF(ISBLANK(Religion!CZ29)," ",Religion!CZ29)</f>
        <v xml:space="preserve"> </v>
      </c>
      <c r="CM20" s="72" t="str">
        <f>IF(ISBLANK(Religion!EH29)," ",Religion!EH29)</f>
        <v xml:space="preserve"> </v>
      </c>
      <c r="CN20" s="73" t="str">
        <f>IF(ISBLANK(Religion!FP29)," ",Religion!FP29)</f>
        <v xml:space="preserve"> </v>
      </c>
      <c r="CO20" s="81" t="str">
        <f>Ritual!AW28</f>
        <v xml:space="preserve"> </v>
      </c>
      <c r="CP20" s="79" t="str">
        <f>Ritual!AX28</f>
        <v xml:space="preserve"> </v>
      </c>
      <c r="CQ20" s="79" t="str">
        <f>Ritual!AY28</f>
        <v xml:space="preserve"> </v>
      </c>
      <c r="CR20" s="79" t="str">
        <f>Ritual!AZ28</f>
        <v xml:space="preserve"> </v>
      </c>
      <c r="CS20" s="282" t="str">
        <f>Ritual!BA28</f>
        <v xml:space="preserve"> </v>
      </c>
      <c r="CT20" s="71" t="str">
        <f>IF(ISBLANK('Safe Driver'!C28)," ",'Safe Driver'!C28)</f>
        <v xml:space="preserve"> </v>
      </c>
      <c r="CU20" s="72" t="str">
        <f>IF(ISBLANK('Safe Driver'!D28)," ",'Safe Driver'!D28)</f>
        <v xml:space="preserve"> </v>
      </c>
      <c r="CV20" s="72" t="str">
        <f>IF(ISBLANK('Safe Driver'!E28)," ",'Safe Driver'!E28)</f>
        <v xml:space="preserve"> </v>
      </c>
      <c r="CW20" s="72" t="str">
        <f>IF(ISBLANK('Safe Driver'!F28)," ",'Safe Driver'!F28)</f>
        <v xml:space="preserve"> </v>
      </c>
      <c r="CX20" s="73" t="str">
        <f>IF(ISBLANK('Safe Driver'!G28)," ",'Safe Driver'!G28)</f>
        <v xml:space="preserve"> </v>
      </c>
      <c r="CY20" s="74" t="str">
        <f>IF(ISBLANK(Scholastics!C28)," ",Scholastics!C28)</f>
        <v xml:space="preserve"> </v>
      </c>
      <c r="CZ20" s="72" t="str">
        <f>IF(ISBLANK(Scholastics!D28)," ",Scholastics!D28)</f>
        <v xml:space="preserve"> </v>
      </c>
      <c r="DA20" s="72" t="str">
        <f>IF(ISBLANK(Scholastics!E28)," ",Scholastics!E28)</f>
        <v xml:space="preserve"> </v>
      </c>
      <c r="DB20" s="72" t="str">
        <f>IF(ISBLANK(Scholastics!F28)," ",Scholastics!F28)</f>
        <v xml:space="preserve"> </v>
      </c>
      <c r="DC20" s="73" t="str">
        <f>IF(ISBLANK(Scholastics!G28)," ",Scholastics!G28)</f>
        <v xml:space="preserve"> </v>
      </c>
      <c r="DD20" s="71" t="str">
        <f>IF(ISBLANK(Technology!C28)," ",Technology!C28)</f>
        <v xml:space="preserve"> </v>
      </c>
      <c r="DE20" s="72" t="str">
        <f>IF(ISBLANK(Technology!D28)," ",Technology!D28)</f>
        <v xml:space="preserve"> </v>
      </c>
      <c r="DF20" s="72" t="str">
        <f>IF(ISBLANK(Technology!E28)," ",Technology!E28)</f>
        <v xml:space="preserve"> </v>
      </c>
      <c r="DG20" s="72" t="str">
        <f>IF(ISBLANK(Technology!F28)," ",Technology!F28)</f>
        <v xml:space="preserve"> </v>
      </c>
      <c r="DH20" s="73" t="str">
        <f>IF(ISBLANK(Technology!G28)," ",Technology!G28)</f>
        <v xml:space="preserve"> </v>
      </c>
      <c r="DI20" s="78" t="str">
        <f>Visitation!H98</f>
        <v xml:space="preserve"> </v>
      </c>
      <c r="DJ20" s="79" t="str">
        <f>Visitation!H99</f>
        <v xml:space="preserve"> </v>
      </c>
      <c r="DK20" s="79" t="str">
        <f>Visitation!H100</f>
        <v xml:space="preserve"> </v>
      </c>
      <c r="DL20" s="79" t="str">
        <f>Visitation!H101</f>
        <v xml:space="preserve"> </v>
      </c>
      <c r="DM20" s="80" t="str">
        <f>Visitation!H102</f>
        <v xml:space="preserve"> </v>
      </c>
    </row>
    <row r="21" spans="1:117" ht="15.75" thickBot="1" x14ac:dyDescent="0.3">
      <c r="A21" s="199" t="s">
        <v>199</v>
      </c>
      <c r="B21" s="459"/>
      <c r="C21" s="459"/>
      <c r="D21" s="459"/>
      <c r="E21" s="462">
        <f>EDATE(B21,E2)</f>
        <v>182</v>
      </c>
      <c r="F21" s="459"/>
      <c r="G21" s="459"/>
      <c r="H21" s="71" t="str">
        <f>IF(ISBLANK(Athletic!H30)," ",Athletic!H30)</f>
        <v xml:space="preserve"> </v>
      </c>
      <c r="I21" s="72" t="str">
        <f>IF(ISBLANK(Athletic!N30)," ",Athletic!N30)</f>
        <v xml:space="preserve"> </v>
      </c>
      <c r="J21" s="72" t="str">
        <f>IF(ISBLANK(Athletic!T30)," ",Athletic!T30)</f>
        <v xml:space="preserve"> </v>
      </c>
      <c r="K21" s="72" t="str">
        <f>IF(ISBLANK(Athletic!Z30)," ",Athletic!Z30)</f>
        <v xml:space="preserve"> </v>
      </c>
      <c r="L21" s="73" t="str">
        <f>IF(ISBLANK(Athletic!AF30)," ",Athletic!AF30)</f>
        <v xml:space="preserve"> </v>
      </c>
      <c r="M21" s="71" t="str">
        <f>IF(ISBLANK(Attendance!Z118)," ",Attendance!Z118)</f>
        <v/>
      </c>
      <c r="N21" s="72" t="str">
        <f>IF(ISBLANK(Attendance!Z119)," ",Attendance!Z119)</f>
        <v/>
      </c>
      <c r="O21" s="72" t="str">
        <f>IF(ISBLANK(Attendance!Z120)," ",Attendance!Z120)</f>
        <v/>
      </c>
      <c r="P21" s="72" t="str">
        <f>IF(ISBLANK(Attendance!Z121)," ",Attendance!Z121)</f>
        <v/>
      </c>
      <c r="Q21" s="297" t="str">
        <f>IF(ISBLANK(Attendance!Z122)," ",Attendance!Z122)</f>
        <v/>
      </c>
      <c r="R21" s="78" t="str">
        <f>IF(ISBLANK('Civic Service'!L65)," ",'Civic Service'!L65)</f>
        <v/>
      </c>
      <c r="S21" s="79" t="str">
        <f>IF(ISBLANK('Civic Service'!W65)," ",'Civic Service'!W65)</f>
        <v/>
      </c>
      <c r="T21" s="79" t="str">
        <f>IF(ISBLANK('Civic Service'!AH65)," ",'Civic Service'!AH65)</f>
        <v/>
      </c>
      <c r="U21" s="79" t="str">
        <f>IF(ISBLANK('Civic Service'!AS65)," ",'Civic Service'!AS65)</f>
        <v/>
      </c>
      <c r="V21" s="80" t="str">
        <f>IF(ISBLANK('Civic Service'!BD65)," ",'Civic Service'!BD65)</f>
        <v/>
      </c>
      <c r="W21" s="71" t="str">
        <f>IF(ISBLANK(Conclave!L65)," ",Conclave!L65)</f>
        <v/>
      </c>
      <c r="X21" s="72" t="str">
        <f>IF(ISBLANK(Conclave!W65)," ",Conclave!W65)</f>
        <v/>
      </c>
      <c r="Y21" s="72" t="str">
        <f>IF(ISBLANK(Conclave!AH65)," ",Conclave!AH65)</f>
        <v/>
      </c>
      <c r="Z21" s="72" t="str">
        <f>IF(ISBLANK(Conclave!AS65)," ",Conclave!AS65)</f>
        <v/>
      </c>
      <c r="AA21" s="73" t="str">
        <f>IF(ISBLANK(Conclave!BD65)," ",Conclave!BD65)</f>
        <v/>
      </c>
      <c r="AB21" s="74" t="str">
        <f>IF(ISBLANK('Correspondence Course'!C30)," ",'Correspondence Course'!C30)</f>
        <v xml:space="preserve"> </v>
      </c>
      <c r="AC21" s="72" t="str">
        <f>IF(ISBLANK('Correspondence Course'!D30)," ",'Correspondence Course'!D30)</f>
        <v xml:space="preserve"> </v>
      </c>
      <c r="AD21" s="72" t="str">
        <f>IF(ISBLANK('Correspondence Course'!E30)," ",'Correspondence Course'!E30)</f>
        <v xml:space="preserve"> </v>
      </c>
      <c r="AE21" s="72" t="str">
        <f>IF(ISBLANK('Correspondence Course'!F30)," ",'Correspondence Course'!F30)</f>
        <v xml:space="preserve"> </v>
      </c>
      <c r="AF21" s="73" t="str">
        <f>IF(ISBLANK('Correspondence Course'!G30)," ",'Correspondence Course'!G30)</f>
        <v xml:space="preserve"> </v>
      </c>
      <c r="AG21" s="75" t="str">
        <f>'Fine Arts'!F102</f>
        <v/>
      </c>
      <c r="AH21" s="76" t="str">
        <f>'Fine Arts'!F103</f>
        <v/>
      </c>
      <c r="AI21" s="76" t="str">
        <f>'Fine Arts'!F104</f>
        <v/>
      </c>
      <c r="AJ21" s="76" t="str">
        <f>'Fine Arts'!F105</f>
        <v/>
      </c>
      <c r="AK21" s="77" t="str">
        <f>'Fine Arts'!F106</f>
        <v/>
      </c>
      <c r="AL21" s="78" t="str">
        <f>IF(ISBLANK(Fundraising!L65)," ",Fundraising!L65)</f>
        <v/>
      </c>
      <c r="AM21" s="79" t="str">
        <f>IF(ISBLANK(Fundraising!W65)," ",Fundraising!W65)</f>
        <v/>
      </c>
      <c r="AN21" s="79" t="str">
        <f>IF(ISBLANK(Fundraising!AH65)," ",Fundraising!AH65)</f>
        <v/>
      </c>
      <c r="AO21" s="79" t="str">
        <f>IF(ISBLANK(Fundraising!AS65)," ",Fundraising!AS65)</f>
        <v/>
      </c>
      <c r="AP21" s="80" t="str">
        <f>IF(ISBLANK(Fundraising!BD65)," ",Fundraising!BD65)</f>
        <v/>
      </c>
      <c r="AQ21" s="78" t="str">
        <f>IF(ISBLANK('Health and Fitness'!L29)," ",'Health and Fitness'!L29)</f>
        <v/>
      </c>
      <c r="AR21" s="79" t="str">
        <f>IF(ISBLANK('Health and Fitness'!W29)," ",'Health and Fitness'!W29)</f>
        <v/>
      </c>
      <c r="AS21" s="79" t="str">
        <f>IF(ISBLANK('Health and Fitness'!AH29)," ",'Health and Fitness'!AH29)</f>
        <v/>
      </c>
      <c r="AT21" s="79" t="str">
        <f>IF(ISBLANK('Health and Fitness'!AS29)," ",'Health and Fitness'!AS29)</f>
        <v/>
      </c>
      <c r="AU21" s="80" t="str">
        <f>IF(ISBLANK('Health and Fitness'!BD29)," ",'Health and Fitness'!BD29)</f>
        <v/>
      </c>
      <c r="AV21" s="71" t="str">
        <f>IF(ISBLANK(Installing!L65)," ",Installing!L65)</f>
        <v/>
      </c>
      <c r="AW21" s="72" t="str">
        <f>IF(ISBLANK(Installing!W65)," ",Installing!W65)</f>
        <v/>
      </c>
      <c r="AX21" s="72" t="str">
        <f>IF(ISBLANK(Installing!AH65)," ",Installing!AH65)</f>
        <v/>
      </c>
      <c r="AY21" s="72" t="str">
        <f>IF(ISBLANK(Installing!AS65)," ",Installing!AS65)</f>
        <v/>
      </c>
      <c r="AZ21" s="73" t="str">
        <f>IF(ISBLANK(Installing!BD65)," ",Installing!BD65)</f>
        <v/>
      </c>
      <c r="BA21" s="71" t="str">
        <f>IF(ISBLANK(Journalism!H30)," ",Journalism!H30)</f>
        <v xml:space="preserve"> </v>
      </c>
      <c r="BB21" s="72" t="str">
        <f>IF(ISBLANK(Journalism!N30)," ",Journalism!N30)</f>
        <v xml:space="preserve"> </v>
      </c>
      <c r="BC21" s="72" t="str">
        <f>IF(ISBLANK(Journalism!T30)," ",Journalism!T30)</f>
        <v xml:space="preserve"> </v>
      </c>
      <c r="BD21" s="72" t="str">
        <f>IF(ISBLANK(Journalism!Z30)," ",Journalism!Z30)</f>
        <v xml:space="preserve"> </v>
      </c>
      <c r="BE21" s="73" t="str">
        <f>IF(ISBLANK(Journalism!AF30)," ",Journalism!AF30)</f>
        <v xml:space="preserve"> </v>
      </c>
      <c r="BF21" s="71" t="str">
        <f>IF(ISBLANK('Health and Fitness'!L65)," ",'Health and Fitness'!L65)</f>
        <v/>
      </c>
      <c r="BG21" s="72" t="str">
        <f>IF(ISBLANK('Health and Fitness'!W65)," ",'Health and Fitness'!W65)</f>
        <v/>
      </c>
      <c r="BH21" s="72" t="str">
        <f>IF(ISBLANK('Health and Fitness'!AH65)," ",'Health and Fitness'!AH65)</f>
        <v/>
      </c>
      <c r="BI21" s="72" t="str">
        <f>IF(ISBLANK('Health and Fitness'!AS65)," ",'Health and Fitness'!AS65)</f>
        <v/>
      </c>
      <c r="BJ21" s="297" t="str">
        <f>IF(ISBLANK('Health and Fitness'!BD65)," ",'Health and Fitness'!BD65)</f>
        <v/>
      </c>
      <c r="BK21" s="78" t="str">
        <f>IF(ISBLANK('Masonic Service'!L65)," ",'Masonic Service'!L65)</f>
        <v/>
      </c>
      <c r="BL21" s="79" t="str">
        <f>IF(ISBLANK('Masonic Service'!W65)," ",'Masonic Service'!W65)</f>
        <v/>
      </c>
      <c r="BM21" s="79" t="str">
        <f>IF(ISBLANK('Masonic Service'!AH65)," ",'Masonic Service'!AH65)</f>
        <v/>
      </c>
      <c r="BN21" s="79" t="str">
        <f>IF(ISBLANK('Masonic Service'!AS65)," ",'Masonic Service'!AS65)</f>
        <v/>
      </c>
      <c r="BO21" s="80" t="str">
        <f>IF(ISBLANK('Masonic Service'!BD65)," ",'Masonic Service'!BD65)</f>
        <v/>
      </c>
      <c r="BP21" s="71" t="str">
        <f>IF(ISBLANK(Membership!L65)," ",Membership!L65)</f>
        <v/>
      </c>
      <c r="BQ21" s="72" t="str">
        <f>IF(ISBLANK(Membership!W65)," ",Membership!W65)</f>
        <v/>
      </c>
      <c r="BR21" s="72" t="str">
        <f>IF(ISBLANK(Membership!AH65)," ",Membership!AH65)</f>
        <v/>
      </c>
      <c r="BS21" s="72" t="str">
        <f>IF(ISBLANK(Membership!AS65)," ",Membership!AS65)</f>
        <v/>
      </c>
      <c r="BT21" s="73" t="str">
        <f>IF(ISBLANK(Membership!BD65)," ",Membership!BD65)</f>
        <v/>
      </c>
      <c r="BU21" s="75" t="str">
        <f>Merit!W118</f>
        <v xml:space="preserve"> </v>
      </c>
      <c r="BV21" s="76" t="str">
        <f>Merit!W119</f>
        <v xml:space="preserve"> </v>
      </c>
      <c r="BW21" s="76" t="str">
        <f>Merit!W120</f>
        <v xml:space="preserve"> </v>
      </c>
      <c r="BX21" s="76" t="str">
        <f>Merit!W121</f>
        <v xml:space="preserve"> </v>
      </c>
      <c r="BY21" s="77" t="str">
        <f>Merit!W122</f>
        <v xml:space="preserve"> </v>
      </c>
      <c r="BZ21" s="78" t="str">
        <f>IF(ISBLANK(Patriotism!C30)," ",Patriotism!C30)</f>
        <v xml:space="preserve"> </v>
      </c>
      <c r="CA21" s="79" t="str">
        <f>IF(ISBLANK(Patriotism!D30)," ",Patriotism!D30)</f>
        <v xml:space="preserve"> </v>
      </c>
      <c r="CB21" s="79" t="str">
        <f>IF(ISBLANK(Patriotism!E30)," ",Patriotism!E30)</f>
        <v xml:space="preserve"> </v>
      </c>
      <c r="CC21" s="79" t="str">
        <f>IF(ISBLANK(Patriotism!F30)," ",Patriotism!F30)</f>
        <v xml:space="preserve"> </v>
      </c>
      <c r="CD21" s="80" t="str">
        <f>IF(ISBLANK(Patriotism!G30)," ",Patriotism!G30)</f>
        <v xml:space="preserve"> </v>
      </c>
      <c r="CE21" s="71" t="str">
        <f>IF(ISBLANK(Priory!C30)," ",Priory!C30)</f>
        <v xml:space="preserve"> </v>
      </c>
      <c r="CF21" s="72" t="str">
        <f>IF(ISBLANK(Priory!D30)," ",Priory!D30)</f>
        <v xml:space="preserve"> </v>
      </c>
      <c r="CG21" s="72" t="str">
        <f>IF(ISBLANK(Priory!E30)," ",Priory!E30)</f>
        <v xml:space="preserve"> </v>
      </c>
      <c r="CH21" s="72" t="str">
        <f>IF(ISBLANK(Priory!F30)," ",Priory!F30)</f>
        <v xml:space="preserve"> </v>
      </c>
      <c r="CI21" s="73" t="str">
        <f>IF(ISBLANK(Priory!G30)," ",Priory!G30)</f>
        <v xml:space="preserve"> </v>
      </c>
      <c r="CJ21" s="71" t="str">
        <f>IF(ISBLANK(Religion!AJ30)," ",Religion!AJ30)</f>
        <v xml:space="preserve"> </v>
      </c>
      <c r="CK21" s="72" t="str">
        <f>IF(ISBLANK(Religion!BR30)," ",Religion!BR30)</f>
        <v xml:space="preserve"> </v>
      </c>
      <c r="CL21" s="72" t="str">
        <f>IF(ISBLANK(Religion!CZ30)," ",Religion!CZ30)</f>
        <v xml:space="preserve"> </v>
      </c>
      <c r="CM21" s="72" t="str">
        <f>IF(ISBLANK(Religion!EH30)," ",Religion!EH30)</f>
        <v xml:space="preserve"> </v>
      </c>
      <c r="CN21" s="73" t="str">
        <f>IF(ISBLANK(Religion!FP30)," ",Religion!FP30)</f>
        <v xml:space="preserve"> </v>
      </c>
      <c r="CO21" s="81" t="str">
        <f>Ritual!AW29</f>
        <v xml:space="preserve"> </v>
      </c>
      <c r="CP21" s="79" t="str">
        <f>Ritual!AX29</f>
        <v xml:space="preserve"> </v>
      </c>
      <c r="CQ21" s="79" t="str">
        <f>Ritual!AY29</f>
        <v xml:space="preserve"> </v>
      </c>
      <c r="CR21" s="79" t="str">
        <f>Ritual!AZ29</f>
        <v xml:space="preserve"> </v>
      </c>
      <c r="CS21" s="282" t="str">
        <f>Ritual!BA29</f>
        <v xml:space="preserve"> </v>
      </c>
      <c r="CT21" s="71" t="str">
        <f>IF(ISBLANK('Safe Driver'!C29)," ",'Safe Driver'!C29)</f>
        <v xml:space="preserve"> </v>
      </c>
      <c r="CU21" s="72" t="str">
        <f>IF(ISBLANK('Safe Driver'!D29)," ",'Safe Driver'!D29)</f>
        <v xml:space="preserve"> </v>
      </c>
      <c r="CV21" s="72" t="str">
        <f>IF(ISBLANK('Safe Driver'!E29)," ",'Safe Driver'!E29)</f>
        <v xml:space="preserve"> </v>
      </c>
      <c r="CW21" s="72" t="str">
        <f>IF(ISBLANK('Safe Driver'!F29)," ",'Safe Driver'!F29)</f>
        <v xml:space="preserve"> </v>
      </c>
      <c r="CX21" s="73" t="str">
        <f>IF(ISBLANK('Safe Driver'!G29)," ",'Safe Driver'!G29)</f>
        <v xml:space="preserve"> </v>
      </c>
      <c r="CY21" s="74" t="str">
        <f>IF(ISBLANK(Scholastics!C29)," ",Scholastics!C29)</f>
        <v xml:space="preserve"> </v>
      </c>
      <c r="CZ21" s="72" t="str">
        <f>IF(ISBLANK(Scholastics!D29)," ",Scholastics!D29)</f>
        <v xml:space="preserve"> </v>
      </c>
      <c r="DA21" s="72" t="str">
        <f>IF(ISBLANK(Scholastics!E29)," ",Scholastics!E29)</f>
        <v xml:space="preserve"> </v>
      </c>
      <c r="DB21" s="72" t="str">
        <f>IF(ISBLANK(Scholastics!F29)," ",Scholastics!F29)</f>
        <v xml:space="preserve"> </v>
      </c>
      <c r="DC21" s="73" t="str">
        <f>IF(ISBLANK(Scholastics!G29)," ",Scholastics!G29)</f>
        <v xml:space="preserve"> </v>
      </c>
      <c r="DD21" s="71" t="str">
        <f>IF(ISBLANK(Technology!C29)," ",Technology!C29)</f>
        <v xml:space="preserve"> </v>
      </c>
      <c r="DE21" s="72" t="str">
        <f>IF(ISBLANK(Technology!D29)," ",Technology!D29)</f>
        <v xml:space="preserve"> </v>
      </c>
      <c r="DF21" s="72" t="str">
        <f>IF(ISBLANK(Technology!E29)," ",Technology!E29)</f>
        <v xml:space="preserve"> </v>
      </c>
      <c r="DG21" s="72" t="str">
        <f>IF(ISBLANK(Technology!F29)," ",Technology!F29)</f>
        <v xml:space="preserve"> </v>
      </c>
      <c r="DH21" s="73" t="str">
        <f>IF(ISBLANK(Technology!G29)," ",Technology!G29)</f>
        <v xml:space="preserve"> </v>
      </c>
      <c r="DI21" s="78" t="str">
        <f>Visitation!H103</f>
        <v xml:space="preserve"> </v>
      </c>
      <c r="DJ21" s="79" t="str">
        <f>Visitation!H104</f>
        <v xml:space="preserve"> </v>
      </c>
      <c r="DK21" s="79" t="str">
        <f>Visitation!H105</f>
        <v xml:space="preserve"> </v>
      </c>
      <c r="DL21" s="79" t="str">
        <f>Visitation!H106</f>
        <v xml:space="preserve"> </v>
      </c>
      <c r="DM21" s="80" t="str">
        <f>Visitation!H107</f>
        <v xml:space="preserve"> </v>
      </c>
    </row>
    <row r="22" spans="1:117" ht="15.75" thickBot="1" x14ac:dyDescent="0.3">
      <c r="A22" s="199" t="s">
        <v>200</v>
      </c>
      <c r="B22" s="459"/>
      <c r="C22" s="459"/>
      <c r="D22" s="459"/>
      <c r="E22" s="462">
        <f>EDATE(B22,E2)</f>
        <v>182</v>
      </c>
      <c r="F22" s="459"/>
      <c r="G22" s="459"/>
      <c r="H22" s="82" t="str">
        <f>IF(ISBLANK(Athletic!H31)," ",Athletic!H31)</f>
        <v xml:space="preserve"> </v>
      </c>
      <c r="I22" s="83" t="str">
        <f>IF(ISBLANK(Athletic!N31)," ",Athletic!N31)</f>
        <v xml:space="preserve"> </v>
      </c>
      <c r="J22" s="83" t="str">
        <f>IF(ISBLANK(Athletic!T31)," ",Athletic!T31)</f>
        <v xml:space="preserve"> </v>
      </c>
      <c r="K22" s="83" t="str">
        <f>IF(ISBLANK(Athletic!Z31)," ",Athletic!Z31)</f>
        <v xml:space="preserve"> </v>
      </c>
      <c r="L22" s="84" t="str">
        <f>IF(ISBLANK(Athletic!AF31)," ",Athletic!AF31)</f>
        <v xml:space="preserve"> </v>
      </c>
      <c r="M22" s="82" t="str">
        <f>IF(ISBLANK(Attendance!Z124)," ",Attendance!Z124)</f>
        <v/>
      </c>
      <c r="N22" s="83" t="str">
        <f>IF(ISBLANK(Attendance!Z125)," ",Attendance!Z125)</f>
        <v/>
      </c>
      <c r="O22" s="83" t="str">
        <f>IF(ISBLANK(Attendance!Z126)," ",Attendance!Z126)</f>
        <v/>
      </c>
      <c r="P22" s="83" t="str">
        <f>IF(ISBLANK(Attendance!Z127)," ",Attendance!Z127)</f>
        <v/>
      </c>
      <c r="Q22" s="298" t="str">
        <f>IF(ISBLANK(Attendance!Z128)," ",Attendance!Z128)</f>
        <v/>
      </c>
      <c r="R22" s="89" t="str">
        <f>IF(ISBLANK('Civic Service'!L68)," ",'Civic Service'!L68)</f>
        <v/>
      </c>
      <c r="S22" s="90" t="str">
        <f>IF(ISBLANK('Civic Service'!W68)," ",'Civic Service'!W68)</f>
        <v/>
      </c>
      <c r="T22" s="90" t="str">
        <f>IF(ISBLANK('Civic Service'!AH68)," ",'Civic Service'!AH68)</f>
        <v/>
      </c>
      <c r="U22" s="90" t="str">
        <f>IF(ISBLANK('Civic Service'!AS68)," ",'Civic Service'!AS68)</f>
        <v/>
      </c>
      <c r="V22" s="91" t="str">
        <f>IF(ISBLANK('Civic Service'!BD68)," ",'Civic Service'!BD68)</f>
        <v/>
      </c>
      <c r="W22" s="82" t="str">
        <f>IF(ISBLANK(Conclave!L68)," ",Conclave!L68)</f>
        <v/>
      </c>
      <c r="X22" s="83" t="str">
        <f>IF(ISBLANK(Conclave!W68)," ",Conclave!W68)</f>
        <v/>
      </c>
      <c r="Y22" s="83" t="str">
        <f>IF(ISBLANK(Conclave!AH68)," ",Conclave!AH68)</f>
        <v/>
      </c>
      <c r="Z22" s="83" t="str">
        <f>IF(ISBLANK(Conclave!AS68)," ",Conclave!AS68)</f>
        <v/>
      </c>
      <c r="AA22" s="84" t="str">
        <f>IF(ISBLANK(Conclave!BD68)," ",Conclave!BD68)</f>
        <v/>
      </c>
      <c r="AB22" s="85" t="str">
        <f>IF(ISBLANK('Correspondence Course'!C31)," ",'Correspondence Course'!C31)</f>
        <v xml:space="preserve"> </v>
      </c>
      <c r="AC22" s="83" t="str">
        <f>IF(ISBLANK('Correspondence Course'!D31)," ",'Correspondence Course'!D31)</f>
        <v xml:space="preserve"> </v>
      </c>
      <c r="AD22" s="83" t="str">
        <f>IF(ISBLANK('Correspondence Course'!E31)," ",'Correspondence Course'!E31)</f>
        <v xml:space="preserve"> </v>
      </c>
      <c r="AE22" s="83" t="str">
        <f>IF(ISBLANK('Correspondence Course'!F31)," ",'Correspondence Course'!F31)</f>
        <v xml:space="preserve"> </v>
      </c>
      <c r="AF22" s="84" t="str">
        <f>IF(ISBLANK('Correspondence Course'!G31)," ",'Correspondence Course'!G31)</f>
        <v xml:space="preserve"> </v>
      </c>
      <c r="AG22" s="86" t="str">
        <f>'Fine Arts'!F107</f>
        <v/>
      </c>
      <c r="AH22" s="87" t="str">
        <f>'Fine Arts'!F108</f>
        <v/>
      </c>
      <c r="AI22" s="87" t="str">
        <f>'Fine Arts'!F109</f>
        <v/>
      </c>
      <c r="AJ22" s="87" t="str">
        <f>'Fine Arts'!F110</f>
        <v/>
      </c>
      <c r="AK22" s="88" t="str">
        <f>'Fine Arts'!F111</f>
        <v/>
      </c>
      <c r="AL22" s="89" t="str">
        <f>IF(ISBLANK(Fundraising!L68)," ",Fundraising!L68)</f>
        <v/>
      </c>
      <c r="AM22" s="90" t="str">
        <f>IF(ISBLANK(Fundraising!W68)," ",Fundraising!W68)</f>
        <v/>
      </c>
      <c r="AN22" s="90" t="str">
        <f>IF(ISBLANK(Fundraising!AH68)," ",Fundraising!AH68)</f>
        <v/>
      </c>
      <c r="AO22" s="90" t="str">
        <f>IF(ISBLANK(Fundraising!AS68)," ",Fundraising!AS68)</f>
        <v/>
      </c>
      <c r="AP22" s="91" t="str">
        <f>IF(ISBLANK(Fundraising!BD68)," ",Fundraising!BD68)</f>
        <v/>
      </c>
      <c r="AQ22" s="89" t="str">
        <f>IF(ISBLANK('Health and Fitness'!L30)," ",'Health and Fitness'!L30)</f>
        <v xml:space="preserve"> </v>
      </c>
      <c r="AR22" s="90" t="str">
        <f>IF(ISBLANK('Health and Fitness'!W30)," ",'Health and Fitness'!W30)</f>
        <v xml:space="preserve"> </v>
      </c>
      <c r="AS22" s="90" t="str">
        <f>IF(ISBLANK('Health and Fitness'!AH30)," ",'Health and Fitness'!AH30)</f>
        <v xml:space="preserve"> </v>
      </c>
      <c r="AT22" s="90" t="str">
        <f>IF(ISBLANK('Health and Fitness'!AS30)," ",'Health and Fitness'!AS30)</f>
        <v xml:space="preserve"> </v>
      </c>
      <c r="AU22" s="91" t="str">
        <f>IF(ISBLANK('Health and Fitness'!BD30)," ",'Health and Fitness'!BD30)</f>
        <v xml:space="preserve"> </v>
      </c>
      <c r="AV22" s="82" t="str">
        <f>IF(ISBLANK(Installing!L68)," ",Installing!L68)</f>
        <v/>
      </c>
      <c r="AW22" s="83" t="str">
        <f>IF(ISBLANK(Installing!W68)," ",Installing!W68)</f>
        <v/>
      </c>
      <c r="AX22" s="83" t="str">
        <f>IF(ISBLANK(Installing!AH68)," ",Installing!AH68)</f>
        <v/>
      </c>
      <c r="AY22" s="83" t="str">
        <f>IF(ISBLANK(Installing!AS68)," ",Installing!AS68)</f>
        <v/>
      </c>
      <c r="AZ22" s="84" t="str">
        <f>IF(ISBLANK(Installing!BD68)," ",Installing!BD68)</f>
        <v/>
      </c>
      <c r="BA22" s="82" t="str">
        <f>IF(ISBLANK(Journalism!H31)," ",Journalism!H31)</f>
        <v xml:space="preserve"> </v>
      </c>
      <c r="BB22" s="83" t="str">
        <f>IF(ISBLANK(Journalism!N31)," ",Journalism!N31)</f>
        <v xml:space="preserve"> </v>
      </c>
      <c r="BC22" s="83" t="str">
        <f>IF(ISBLANK(Journalism!T31)," ",Journalism!T31)</f>
        <v xml:space="preserve"> </v>
      </c>
      <c r="BD22" s="83" t="str">
        <f>IF(ISBLANK(Journalism!Z31)," ",Journalism!Z31)</f>
        <v xml:space="preserve"> </v>
      </c>
      <c r="BE22" s="84" t="str">
        <f>IF(ISBLANK(Journalism!AF31)," ",Journalism!AF31)</f>
        <v xml:space="preserve"> </v>
      </c>
      <c r="BF22" s="82" t="str">
        <f>IF(ISBLANK('Health and Fitness'!L68)," ",'Health and Fitness'!L68)</f>
        <v/>
      </c>
      <c r="BG22" s="83" t="str">
        <f>IF(ISBLANK('Health and Fitness'!W68)," ",'Health and Fitness'!W68)</f>
        <v/>
      </c>
      <c r="BH22" s="83" t="str">
        <f>IF(ISBLANK('Health and Fitness'!AH68)," ",'Health and Fitness'!AH68)</f>
        <v/>
      </c>
      <c r="BI22" s="83" t="str">
        <f>IF(ISBLANK('Health and Fitness'!AS68)," ",'Health and Fitness'!AS68)</f>
        <v/>
      </c>
      <c r="BJ22" s="298" t="str">
        <f>IF(ISBLANK('Health and Fitness'!BD68)," ",'Health and Fitness'!BD68)</f>
        <v/>
      </c>
      <c r="BK22" s="89" t="str">
        <f>IF(ISBLANK('Masonic Service'!L68)," ",'Masonic Service'!L68)</f>
        <v/>
      </c>
      <c r="BL22" s="90" t="str">
        <f>IF(ISBLANK('Masonic Service'!W68)," ",'Masonic Service'!W68)</f>
        <v/>
      </c>
      <c r="BM22" s="90" t="str">
        <f>IF(ISBLANK('Masonic Service'!AH68)," ",'Masonic Service'!AH68)</f>
        <v/>
      </c>
      <c r="BN22" s="90" t="str">
        <f>IF(ISBLANK('Masonic Service'!AS68)," ",'Masonic Service'!AS68)</f>
        <v/>
      </c>
      <c r="BO22" s="91" t="str">
        <f>IF(ISBLANK('Masonic Service'!BD68)," ",'Masonic Service'!BD68)</f>
        <v/>
      </c>
      <c r="BP22" s="82" t="str">
        <f>IF(ISBLANK(Membership!L68)," ",Membership!L68)</f>
        <v/>
      </c>
      <c r="BQ22" s="83" t="str">
        <f>IF(ISBLANK(Membership!W68)," ",Membership!W68)</f>
        <v/>
      </c>
      <c r="BR22" s="83" t="str">
        <f>IF(ISBLANK(Membership!AH68)," ",Membership!AH68)</f>
        <v/>
      </c>
      <c r="BS22" s="83" t="str">
        <f>IF(ISBLANK(Membership!AS68)," ",Membership!AS68)</f>
        <v/>
      </c>
      <c r="BT22" s="84" t="str">
        <f>IF(ISBLANK(Membership!BD68)," ",Membership!BD68)</f>
        <v/>
      </c>
      <c r="BU22" s="86" t="str">
        <f>Merit!W124</f>
        <v xml:space="preserve"> </v>
      </c>
      <c r="BV22" s="87" t="str">
        <f>Merit!W125</f>
        <v xml:space="preserve"> </v>
      </c>
      <c r="BW22" s="87" t="str">
        <f>Merit!W126</f>
        <v xml:space="preserve"> </v>
      </c>
      <c r="BX22" s="87" t="str">
        <f>Merit!W127</f>
        <v xml:space="preserve"> </v>
      </c>
      <c r="BY22" s="88" t="str">
        <f>Merit!W128</f>
        <v xml:space="preserve"> </v>
      </c>
      <c r="BZ22" s="89" t="str">
        <f>IF(ISBLANK(Patriotism!C31)," ",Patriotism!C31)</f>
        <v xml:space="preserve"> </v>
      </c>
      <c r="CA22" s="90" t="str">
        <f>IF(ISBLANK(Patriotism!D31)," ",Patriotism!D31)</f>
        <v xml:space="preserve"> </v>
      </c>
      <c r="CB22" s="90" t="str">
        <f>IF(ISBLANK(Patriotism!E31)," ",Patriotism!E31)</f>
        <v xml:space="preserve"> </v>
      </c>
      <c r="CC22" s="90" t="str">
        <f>IF(ISBLANK(Patriotism!F31)," ",Patriotism!F31)</f>
        <v xml:space="preserve"> </v>
      </c>
      <c r="CD22" s="91" t="str">
        <f>IF(ISBLANK(Patriotism!G31)," ",Patriotism!G31)</f>
        <v xml:space="preserve"> </v>
      </c>
      <c r="CE22" s="82" t="str">
        <f>IF(ISBLANK(Priory!C31)," ",Priory!C31)</f>
        <v xml:space="preserve"> </v>
      </c>
      <c r="CF22" s="83" t="str">
        <f>IF(ISBLANK(Priory!D31)," ",Priory!D31)</f>
        <v xml:space="preserve"> </v>
      </c>
      <c r="CG22" s="83" t="str">
        <f>IF(ISBLANK(Priory!E31)," ",Priory!E31)</f>
        <v xml:space="preserve"> </v>
      </c>
      <c r="CH22" s="83" t="str">
        <f>IF(ISBLANK(Priory!F31)," ",Priory!F31)</f>
        <v xml:space="preserve"> </v>
      </c>
      <c r="CI22" s="84" t="str">
        <f>IF(ISBLANK(Priory!G31)," ",Priory!G31)</f>
        <v xml:space="preserve"> </v>
      </c>
      <c r="CJ22" s="82" t="str">
        <f>IF(ISBLANK(Religion!AJ31)," ",Religion!AJ31)</f>
        <v xml:space="preserve"> </v>
      </c>
      <c r="CK22" s="83" t="str">
        <f>IF(ISBLANK(Religion!BR31)," ",Religion!BR31)</f>
        <v xml:space="preserve"> </v>
      </c>
      <c r="CL22" s="83" t="str">
        <f>IF(ISBLANK(Religion!CZ31)," ",Religion!CZ31)</f>
        <v xml:space="preserve"> </v>
      </c>
      <c r="CM22" s="83" t="str">
        <f>IF(ISBLANK(Religion!EH31)," ",Religion!EH31)</f>
        <v xml:space="preserve"> </v>
      </c>
      <c r="CN22" s="84" t="str">
        <f>IF(ISBLANK(Religion!FP31)," ",Religion!FP31)</f>
        <v xml:space="preserve"> </v>
      </c>
      <c r="CO22" s="92" t="str">
        <f>Ritual!AW30</f>
        <v xml:space="preserve"> </v>
      </c>
      <c r="CP22" s="90" t="str">
        <f>Ritual!AX30</f>
        <v xml:space="preserve"> </v>
      </c>
      <c r="CQ22" s="90" t="str">
        <f>Ritual!AY30</f>
        <v xml:space="preserve"> </v>
      </c>
      <c r="CR22" s="90" t="str">
        <f>Ritual!AZ30</f>
        <v xml:space="preserve"> </v>
      </c>
      <c r="CS22" s="283" t="str">
        <f>Ritual!BA30</f>
        <v xml:space="preserve"> </v>
      </c>
      <c r="CT22" s="82" t="str">
        <f>IF(ISBLANK('Safe Driver'!C30)," ",'Safe Driver'!C30)</f>
        <v xml:space="preserve"> </v>
      </c>
      <c r="CU22" s="83" t="str">
        <f>IF(ISBLANK('Safe Driver'!D30)," ",'Safe Driver'!D30)</f>
        <v xml:space="preserve"> </v>
      </c>
      <c r="CV22" s="83" t="str">
        <f>IF(ISBLANK('Safe Driver'!E30)," ",'Safe Driver'!E30)</f>
        <v xml:space="preserve"> </v>
      </c>
      <c r="CW22" s="83" t="str">
        <f>IF(ISBLANK('Safe Driver'!F30)," ",'Safe Driver'!F30)</f>
        <v xml:space="preserve"> </v>
      </c>
      <c r="CX22" s="84" t="str">
        <f>IF(ISBLANK('Safe Driver'!G30)," ",'Safe Driver'!G30)</f>
        <v xml:space="preserve"> </v>
      </c>
      <c r="CY22" s="85" t="str">
        <f>IF(ISBLANK(Scholastics!C30)," ",Scholastics!C30)</f>
        <v xml:space="preserve"> </v>
      </c>
      <c r="CZ22" s="83" t="str">
        <f>IF(ISBLANK(Scholastics!D30)," ",Scholastics!D30)</f>
        <v xml:space="preserve"> </v>
      </c>
      <c r="DA22" s="83" t="str">
        <f>IF(ISBLANK(Scholastics!E30)," ",Scholastics!E30)</f>
        <v xml:space="preserve"> </v>
      </c>
      <c r="DB22" s="83" t="str">
        <f>IF(ISBLANK(Scholastics!F30)," ",Scholastics!F30)</f>
        <v xml:space="preserve"> </v>
      </c>
      <c r="DC22" s="84" t="str">
        <f>IF(ISBLANK(Scholastics!G30)," ",Scholastics!G30)</f>
        <v xml:space="preserve"> </v>
      </c>
      <c r="DD22" s="82" t="str">
        <f>IF(ISBLANK(Technology!C30)," ",Technology!C30)</f>
        <v xml:space="preserve"> </v>
      </c>
      <c r="DE22" s="83" t="str">
        <f>IF(ISBLANK(Technology!D30)," ",Technology!D30)</f>
        <v xml:space="preserve"> </v>
      </c>
      <c r="DF22" s="83" t="str">
        <f>IF(ISBLANK(Technology!E30)," ",Technology!E30)</f>
        <v xml:space="preserve"> </v>
      </c>
      <c r="DG22" s="83" t="str">
        <f>IF(ISBLANK(Technology!F30)," ",Technology!F30)</f>
        <v xml:space="preserve"> </v>
      </c>
      <c r="DH22" s="84" t="str">
        <f>IF(ISBLANK(Technology!G30)," ",Technology!G30)</f>
        <v xml:space="preserve"> </v>
      </c>
      <c r="DI22" s="89" t="str">
        <f>Visitation!H108</f>
        <v xml:space="preserve"> </v>
      </c>
      <c r="DJ22" s="90" t="str">
        <f>Visitation!H109</f>
        <v xml:space="preserve"> </v>
      </c>
      <c r="DK22" s="90" t="str">
        <f>Visitation!H110</f>
        <v xml:space="preserve"> </v>
      </c>
      <c r="DL22" s="90" t="str">
        <f>Visitation!H111</f>
        <v xml:space="preserve"> </v>
      </c>
      <c r="DM22" s="91" t="str">
        <f>Visitation!H112</f>
        <v xml:space="preserve"> </v>
      </c>
    </row>
    <row r="23" spans="1:117" ht="36" customHeight="1" x14ac:dyDescent="0.25">
      <c r="A23" s="93"/>
      <c r="BP23" s="45"/>
      <c r="BQ23" s="45"/>
      <c r="BR23" s="45"/>
      <c r="BS23" s="45"/>
      <c r="BT23" s="45"/>
      <c r="BU23" s="94"/>
      <c r="BV23" s="94"/>
      <c r="BW23" s="94"/>
      <c r="BX23" s="94"/>
      <c r="BY23" s="94"/>
    </row>
    <row r="24" spans="1:117" ht="36" customHeight="1" x14ac:dyDescent="0.25">
      <c r="A24" s="93"/>
      <c r="BP24" s="45"/>
      <c r="BQ24" s="45"/>
      <c r="BR24" s="45"/>
      <c r="BS24" s="45"/>
      <c r="BT24" s="45"/>
      <c r="BU24" s="94"/>
      <c r="BV24" s="94"/>
      <c r="BW24" s="94"/>
      <c r="BX24" s="94"/>
      <c r="BY24" s="94"/>
    </row>
    <row r="25" spans="1:117" ht="36" customHeight="1" x14ac:dyDescent="0.25">
      <c r="A25" s="93"/>
      <c r="BP25" s="45"/>
      <c r="BQ25" s="45"/>
      <c r="BR25" s="45"/>
      <c r="BS25" s="45"/>
      <c r="BT25" s="45"/>
      <c r="BU25" s="94"/>
      <c r="BV25" s="94"/>
      <c r="BW25" s="94"/>
      <c r="BX25" s="94"/>
      <c r="BY25" s="94"/>
    </row>
    <row r="26" spans="1:117" ht="36" customHeight="1" x14ac:dyDescent="0.25">
      <c r="A26" s="93"/>
      <c r="BP26" s="45"/>
      <c r="BQ26" s="45"/>
      <c r="BR26" s="45"/>
      <c r="BS26" s="45"/>
      <c r="BT26" s="45"/>
      <c r="BU26" s="94"/>
      <c r="BV26" s="94"/>
      <c r="BW26" s="94"/>
      <c r="BX26" s="94"/>
      <c r="BY26" s="94"/>
    </row>
    <row r="27" spans="1:117" ht="36" customHeight="1" x14ac:dyDescent="0.25">
      <c r="A27" s="93"/>
      <c r="BP27" s="45"/>
      <c r="BQ27" s="45"/>
      <c r="BR27" s="45"/>
      <c r="BS27" s="45"/>
      <c r="BT27" s="45"/>
      <c r="BU27" s="94"/>
      <c r="BV27" s="94"/>
      <c r="BW27" s="94"/>
      <c r="BX27" s="94"/>
      <c r="BY27" s="94"/>
    </row>
    <row r="28" spans="1:117" ht="36" customHeight="1" x14ac:dyDescent="0.25">
      <c r="A28" s="93"/>
      <c r="BP28" s="45"/>
      <c r="BQ28" s="45"/>
      <c r="BR28" s="45"/>
      <c r="BS28" s="45"/>
      <c r="BT28" s="45"/>
      <c r="BU28" s="94"/>
      <c r="BV28" s="94"/>
      <c r="BW28" s="94"/>
      <c r="BX28" s="94"/>
      <c r="BY28" s="94"/>
    </row>
    <row r="29" spans="1:117" ht="36" customHeight="1" x14ac:dyDescent="0.25">
      <c r="A29" s="93"/>
      <c r="BP29" s="45"/>
      <c r="BQ29" s="45"/>
      <c r="BR29" s="45"/>
      <c r="BS29" s="45"/>
      <c r="BT29" s="45"/>
      <c r="BU29" s="94"/>
      <c r="BV29" s="94"/>
      <c r="BW29" s="94"/>
      <c r="BX29" s="94"/>
      <c r="BY29" s="94"/>
    </row>
    <row r="30" spans="1:117" ht="36" customHeight="1" x14ac:dyDescent="0.25">
      <c r="A30" s="93"/>
      <c r="BP30" s="45"/>
      <c r="BQ30" s="45"/>
      <c r="BR30" s="45"/>
      <c r="BS30" s="45"/>
      <c r="BT30" s="45"/>
      <c r="BU30" s="94"/>
      <c r="BV30" s="94"/>
      <c r="BW30" s="94"/>
      <c r="BX30" s="94"/>
      <c r="BY30" s="94"/>
    </row>
    <row r="31" spans="1:117" ht="36" customHeight="1" x14ac:dyDescent="0.25">
      <c r="A31" s="93"/>
      <c r="BP31" s="45"/>
      <c r="BQ31" s="45"/>
      <c r="BR31" s="45"/>
      <c r="BS31" s="45"/>
      <c r="BT31" s="45"/>
      <c r="BU31" s="94"/>
      <c r="BV31" s="94"/>
      <c r="BW31" s="94"/>
      <c r="BX31" s="94"/>
      <c r="BY31" s="94"/>
    </row>
    <row r="32" spans="1:117" ht="36" customHeight="1" x14ac:dyDescent="0.25">
      <c r="A32" s="93"/>
      <c r="BP32" s="45"/>
      <c r="BQ32" s="45"/>
      <c r="BR32" s="45"/>
      <c r="BS32" s="45"/>
      <c r="BT32" s="45"/>
    </row>
    <row r="33" spans="1:72" ht="36" customHeight="1" x14ac:dyDescent="0.25">
      <c r="A33" s="93"/>
      <c r="BP33" s="45"/>
      <c r="BQ33" s="45"/>
      <c r="BR33" s="45"/>
      <c r="BS33" s="45"/>
      <c r="BT33" s="45"/>
    </row>
    <row r="34" spans="1:72" ht="36" customHeight="1" x14ac:dyDescent="0.25">
      <c r="A34" s="93"/>
      <c r="BP34" s="45"/>
      <c r="BQ34" s="45"/>
      <c r="BR34" s="45"/>
      <c r="BS34" s="45"/>
      <c r="BT34" s="45"/>
    </row>
    <row r="35" spans="1:72" ht="36" customHeight="1" x14ac:dyDescent="0.25">
      <c r="A35" s="93"/>
      <c r="BP35" s="45"/>
      <c r="BQ35" s="45"/>
      <c r="BR35" s="45"/>
      <c r="BS35" s="45"/>
      <c r="BT35" s="45"/>
    </row>
    <row r="36" spans="1:72" ht="36" customHeight="1" x14ac:dyDescent="0.25">
      <c r="A36" s="93"/>
      <c r="BP36" s="45"/>
      <c r="BQ36" s="45"/>
      <c r="BR36" s="45"/>
      <c r="BS36" s="45"/>
      <c r="BT36" s="45"/>
    </row>
    <row r="37" spans="1:72" ht="36" customHeight="1" x14ac:dyDescent="0.25">
      <c r="A37" s="93"/>
      <c r="BP37" s="45"/>
      <c r="BQ37" s="45"/>
      <c r="BR37" s="45"/>
      <c r="BS37" s="45"/>
      <c r="BT37" s="45"/>
    </row>
    <row r="38" spans="1:72" ht="36" customHeight="1" x14ac:dyDescent="0.25">
      <c r="A38" s="93"/>
      <c r="BP38" s="45"/>
      <c r="BQ38" s="45"/>
      <c r="BR38" s="45"/>
      <c r="BS38" s="45"/>
      <c r="BT38" s="45"/>
    </row>
    <row r="39" spans="1:72" ht="36" customHeight="1" x14ac:dyDescent="0.25">
      <c r="A39" s="93"/>
      <c r="BP39" s="45"/>
      <c r="BQ39" s="45"/>
      <c r="BR39" s="45"/>
      <c r="BS39" s="45"/>
      <c r="BT39" s="45"/>
    </row>
    <row r="40" spans="1:72" ht="36" customHeight="1" x14ac:dyDescent="0.25">
      <c r="A40" s="93"/>
      <c r="BP40" s="45"/>
      <c r="BQ40" s="45"/>
      <c r="BR40" s="45"/>
      <c r="BS40" s="45"/>
      <c r="BT40" s="45"/>
    </row>
    <row r="41" spans="1:72" ht="36" customHeight="1" x14ac:dyDescent="0.25">
      <c r="A41" s="93"/>
      <c r="BP41" s="45"/>
      <c r="BQ41" s="45"/>
      <c r="BR41" s="45"/>
      <c r="BS41" s="45"/>
      <c r="BT41" s="45"/>
    </row>
    <row r="42" spans="1:72" ht="36" customHeight="1" x14ac:dyDescent="0.25">
      <c r="A42" s="93"/>
      <c r="BP42" s="45"/>
      <c r="BQ42" s="45"/>
      <c r="BR42" s="45"/>
      <c r="BS42" s="45"/>
      <c r="BT42" s="45"/>
    </row>
    <row r="43" spans="1:72" ht="36" customHeight="1" x14ac:dyDescent="0.25">
      <c r="A43" s="93"/>
      <c r="BP43" s="45"/>
      <c r="BQ43" s="45"/>
      <c r="BR43" s="45"/>
      <c r="BS43" s="45"/>
      <c r="BT43" s="45"/>
    </row>
    <row r="44" spans="1:72" ht="36" customHeight="1" x14ac:dyDescent="0.25">
      <c r="A44" s="93"/>
      <c r="BP44" s="45"/>
      <c r="BQ44" s="45"/>
      <c r="BR44" s="45"/>
      <c r="BS44" s="45"/>
      <c r="BT44" s="45"/>
    </row>
    <row r="45" spans="1:72" ht="36" customHeight="1" x14ac:dyDescent="0.25">
      <c r="A45" s="93"/>
      <c r="BP45" s="45"/>
      <c r="BQ45" s="45"/>
      <c r="BR45" s="45"/>
      <c r="BS45" s="45"/>
      <c r="BT45" s="45"/>
    </row>
    <row r="46" spans="1:72" ht="36" customHeight="1" x14ac:dyDescent="0.25">
      <c r="A46" s="93"/>
      <c r="BP46" s="45"/>
      <c r="BQ46" s="45"/>
      <c r="BR46" s="45"/>
      <c r="BS46" s="45"/>
      <c r="BT46" s="45"/>
    </row>
    <row r="59" spans="58:58" x14ac:dyDescent="0.25">
      <c r="BF59" s="74" t="str">
        <f>IF(ISBLANK('Health and Fitness'!L67)," ",'Health and Fitness'!L67)</f>
        <v xml:space="preserve"> </v>
      </c>
    </row>
  </sheetData>
  <sheetProtection sheet="1" objects="1" scenarios="1"/>
  <mergeCells count="22">
    <mergeCell ref="CY1:DC1"/>
    <mergeCell ref="H1:L1"/>
    <mergeCell ref="M1:Q1"/>
    <mergeCell ref="R1:V1"/>
    <mergeCell ref="W1:AA1"/>
    <mergeCell ref="AG1:AK1"/>
    <mergeCell ref="DI1:DM1"/>
    <mergeCell ref="CO1:CS1"/>
    <mergeCell ref="AV1:AZ1"/>
    <mergeCell ref="BA1:BE1"/>
    <mergeCell ref="AB1:AF1"/>
    <mergeCell ref="BF1:BJ1"/>
    <mergeCell ref="BK1:BO1"/>
    <mergeCell ref="BP1:BT1"/>
    <mergeCell ref="BU1:BY1"/>
    <mergeCell ref="CE1:CI1"/>
    <mergeCell ref="CJ1:CN1"/>
    <mergeCell ref="CT1:CX1"/>
    <mergeCell ref="DD1:DH1"/>
    <mergeCell ref="AQ1:AU1"/>
    <mergeCell ref="BZ1:CD1"/>
    <mergeCell ref="AL1:AP1"/>
  </mergeCells>
  <phoneticPr fontId="24" type="noConversion"/>
  <pageMargins left="0.7" right="0.7" top="0.75" bottom="0.75" header="0.3" footer="0.3"/>
  <pageSetup orientation="portrait" horizontalDpi="4294967292" verticalDpi="4294967292" r:id="rId1"/>
  <ignoredErrors>
    <ignoredError sqref="H3:Q22 BA4:BE22 CY3:DC22 CE3:CN22 BU4:BY22 BF4:BJ22 BG3:BJ3 BA3:BE3 BU3:BY3" emptyCellReference="1"/>
    <ignoredError sqref="R5:V5"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70" zoomScaleNormal="70" workbookViewId="0">
      <pane xSplit="1" ySplit="10" topLeftCell="B11" activePane="bottomRight" state="frozen"/>
      <selection activeCell="B12" sqref="B12"/>
      <selection pane="topRight" activeCell="B12" sqref="B12"/>
      <selection pane="bottomLeft" activeCell="B12" sqref="B12"/>
      <selection pane="bottomRight" activeCell="AE8" sqref="AE8"/>
    </sheetView>
  </sheetViews>
  <sheetFormatPr defaultColWidth="8.85546875" defaultRowHeight="15" x14ac:dyDescent="0.25"/>
  <cols>
    <col min="1" max="1" width="17.28515625" style="299" customWidth="1"/>
    <col min="2" max="19" width="3.42578125" style="299" customWidth="1"/>
    <col min="20" max="20" width="4.5703125" style="299" customWidth="1"/>
    <col min="21" max="56" width="3.42578125" style="299" customWidth="1"/>
    <col min="57" max="16384" width="8.85546875" style="299"/>
  </cols>
  <sheetData>
    <row r="1" spans="1:56" x14ac:dyDescent="0.25">
      <c r="C1" s="443" t="s">
        <v>233</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300"/>
    </row>
    <row r="2" spans="1:56" ht="47.25" customHeight="1"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300"/>
    </row>
    <row r="3" spans="1:56" x14ac:dyDescent="0.25">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15.75" customHeight="1" x14ac:dyDescent="0.25">
      <c r="C4" s="448" t="s">
        <v>234</v>
      </c>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0"/>
      <c r="AF4" s="40"/>
      <c r="AG4" s="40"/>
      <c r="AH4" s="40"/>
      <c r="AI4" s="40"/>
      <c r="AJ4" s="40"/>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235</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236</v>
      </c>
      <c r="C10" s="344"/>
      <c r="D10" s="344"/>
      <c r="E10" s="344"/>
      <c r="F10" s="344"/>
      <c r="G10" s="344"/>
      <c r="H10" s="344"/>
      <c r="I10" s="344"/>
      <c r="J10" s="344"/>
      <c r="K10" s="345"/>
      <c r="L10" s="325"/>
      <c r="M10" s="343" t="s">
        <v>236</v>
      </c>
      <c r="N10" s="344"/>
      <c r="O10" s="344"/>
      <c r="P10" s="344"/>
      <c r="Q10" s="344"/>
      <c r="R10" s="344"/>
      <c r="S10" s="344"/>
      <c r="T10" s="344"/>
      <c r="U10" s="344"/>
      <c r="V10" s="345"/>
      <c r="W10" s="332"/>
      <c r="X10" s="343" t="s">
        <v>236</v>
      </c>
      <c r="Y10" s="344"/>
      <c r="Z10" s="344"/>
      <c r="AA10" s="344"/>
      <c r="AB10" s="344"/>
      <c r="AC10" s="344"/>
      <c r="AD10" s="344"/>
      <c r="AE10" s="344"/>
      <c r="AF10" s="344"/>
      <c r="AG10" s="345"/>
      <c r="AH10" s="346"/>
      <c r="AI10" s="343" t="s">
        <v>236</v>
      </c>
      <c r="AJ10" s="344"/>
      <c r="AK10" s="344"/>
      <c r="AL10" s="344"/>
      <c r="AM10" s="344"/>
      <c r="AN10" s="344"/>
      <c r="AO10" s="344"/>
      <c r="AP10" s="344"/>
      <c r="AQ10" s="344"/>
      <c r="AR10" s="345"/>
      <c r="AS10" s="339"/>
      <c r="AT10" s="343" t="s">
        <v>236</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c r="M11" s="356"/>
      <c r="N11" s="357"/>
      <c r="O11" s="357"/>
      <c r="P11" s="357"/>
      <c r="Q11" s="357"/>
      <c r="R11" s="357"/>
      <c r="S11" s="357"/>
      <c r="T11" s="357"/>
      <c r="U11" s="357"/>
      <c r="V11" s="358"/>
      <c r="W11" s="359"/>
      <c r="X11" s="351"/>
      <c r="Y11" s="352"/>
      <c r="Z11" s="352"/>
      <c r="AA11" s="352"/>
      <c r="AB11" s="352"/>
      <c r="AC11" s="352"/>
      <c r="AD11" s="352"/>
      <c r="AE11" s="352"/>
      <c r="AF11" s="352"/>
      <c r="AG11" s="362"/>
      <c r="AH11" s="381"/>
      <c r="AI11" s="351"/>
      <c r="AJ11" s="352"/>
      <c r="AK11" s="352"/>
      <c r="AL11" s="352"/>
      <c r="AM11" s="352"/>
      <c r="AN11" s="352"/>
      <c r="AO11" s="352"/>
      <c r="AP11" s="352"/>
      <c r="AQ11" s="352"/>
      <c r="AR11" s="362"/>
      <c r="AS11" s="384"/>
      <c r="AT11" s="351"/>
      <c r="AU11" s="352"/>
      <c r="AV11" s="352"/>
      <c r="AW11" s="352"/>
      <c r="AX11" s="352"/>
      <c r="AY11" s="352"/>
      <c r="AZ11" s="352"/>
      <c r="BA11" s="352"/>
      <c r="BB11" s="352"/>
      <c r="BC11" s="362"/>
      <c r="BD11" s="371"/>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B71:K71"/>
    <mergeCell ref="B72:K72"/>
    <mergeCell ref="B73:K73"/>
    <mergeCell ref="C4:AD4"/>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M64:V64"/>
    <mergeCell ref="X64:AG64"/>
    <mergeCell ref="AI64:AR64"/>
    <mergeCell ref="AT64:BC64"/>
    <mergeCell ref="A65:A67"/>
    <mergeCell ref="B65:K65"/>
    <mergeCell ref="L65:L67"/>
    <mergeCell ref="M65:V65"/>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BD59:BD61"/>
    <mergeCell ref="B60:K60"/>
    <mergeCell ref="M60:V60"/>
    <mergeCell ref="X60:AG60"/>
    <mergeCell ref="AI60:AR60"/>
    <mergeCell ref="AT60:BC60"/>
    <mergeCell ref="B61:K61"/>
    <mergeCell ref="M61:V61"/>
    <mergeCell ref="AI58:AR58"/>
    <mergeCell ref="AT58:BC58"/>
    <mergeCell ref="A59:A61"/>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B54:K54"/>
    <mergeCell ref="M54:V54"/>
    <mergeCell ref="X54:AG54"/>
    <mergeCell ref="AI54:AR54"/>
    <mergeCell ref="AT54:BC54"/>
    <mergeCell ref="B55:K55"/>
    <mergeCell ref="M55:V55"/>
    <mergeCell ref="X55:AG55"/>
    <mergeCell ref="AI55:AR55"/>
    <mergeCell ref="AT55:BC55"/>
    <mergeCell ref="X53:AG53"/>
    <mergeCell ref="AH53:AH55"/>
    <mergeCell ref="AI53:AR53"/>
    <mergeCell ref="AS53:AS55"/>
    <mergeCell ref="AT53:BC53"/>
    <mergeCell ref="BD53:BD55"/>
    <mergeCell ref="B52:K52"/>
    <mergeCell ref="M52:V52"/>
    <mergeCell ref="X52:AG52"/>
    <mergeCell ref="AI52:AR52"/>
    <mergeCell ref="AT52:BC52"/>
    <mergeCell ref="A53:A55"/>
    <mergeCell ref="B53:K53"/>
    <mergeCell ref="L53:L55"/>
    <mergeCell ref="M53:V53"/>
    <mergeCell ref="W53:W55"/>
    <mergeCell ref="AH50:AH52"/>
    <mergeCell ref="AI50:AR50"/>
    <mergeCell ref="AS50:AS52"/>
    <mergeCell ref="AT50:BC50"/>
    <mergeCell ref="BD50:BD52"/>
    <mergeCell ref="B51:K51"/>
    <mergeCell ref="M51:V51"/>
    <mergeCell ref="X51:AG51"/>
    <mergeCell ref="AI51:AR51"/>
    <mergeCell ref="AT51:BC51"/>
    <mergeCell ref="M49:V49"/>
    <mergeCell ref="X49:AG49"/>
    <mergeCell ref="AI49:AR49"/>
    <mergeCell ref="AT49:BC49"/>
    <mergeCell ref="A50:A52"/>
    <mergeCell ref="B50:K50"/>
    <mergeCell ref="L50:L52"/>
    <mergeCell ref="M50:V50"/>
    <mergeCell ref="W50:W52"/>
    <mergeCell ref="X50:AG50"/>
    <mergeCell ref="AI47:AR47"/>
    <mergeCell ref="AS47:AS49"/>
    <mergeCell ref="AT47:BC47"/>
    <mergeCell ref="BD47:BD49"/>
    <mergeCell ref="B48:K48"/>
    <mergeCell ref="M48:V48"/>
    <mergeCell ref="X48:AG48"/>
    <mergeCell ref="AI48:AR48"/>
    <mergeCell ref="AT48:BC48"/>
    <mergeCell ref="B49:K49"/>
    <mergeCell ref="X46:AG46"/>
    <mergeCell ref="AI46:AR46"/>
    <mergeCell ref="AT46:BC46"/>
    <mergeCell ref="A47:A49"/>
    <mergeCell ref="B47:K47"/>
    <mergeCell ref="L47:L49"/>
    <mergeCell ref="M47:V47"/>
    <mergeCell ref="W47:W49"/>
    <mergeCell ref="X47:AG47"/>
    <mergeCell ref="AH47:AH49"/>
    <mergeCell ref="AS44:AS46"/>
    <mergeCell ref="AT44:BC44"/>
    <mergeCell ref="BD44:BD46"/>
    <mergeCell ref="B45:K45"/>
    <mergeCell ref="M45:V45"/>
    <mergeCell ref="X45:AG45"/>
    <mergeCell ref="AI45:AR45"/>
    <mergeCell ref="AT45:BC45"/>
    <mergeCell ref="B46:K46"/>
    <mergeCell ref="M46:V46"/>
    <mergeCell ref="AI43:AR43"/>
    <mergeCell ref="AT43:BC43"/>
    <mergeCell ref="A44:A46"/>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B39:K39"/>
    <mergeCell ref="M39:V39"/>
    <mergeCell ref="X39:AG39"/>
    <mergeCell ref="AI39:AR39"/>
    <mergeCell ref="AT39:BC39"/>
    <mergeCell ref="B40:K40"/>
    <mergeCell ref="M40:V40"/>
    <mergeCell ref="X40:AG40"/>
    <mergeCell ref="AI40:AR40"/>
    <mergeCell ref="AT40:BC40"/>
    <mergeCell ref="X38:AG38"/>
    <mergeCell ref="AH38:AH40"/>
    <mergeCell ref="AI38:AR38"/>
    <mergeCell ref="AS38:AS40"/>
    <mergeCell ref="AT38:BC38"/>
    <mergeCell ref="BD38:BD40"/>
    <mergeCell ref="B37:K37"/>
    <mergeCell ref="M37:V37"/>
    <mergeCell ref="X37:AG37"/>
    <mergeCell ref="AI37:AR37"/>
    <mergeCell ref="AT37:BC37"/>
    <mergeCell ref="A38:A40"/>
    <mergeCell ref="B38:K38"/>
    <mergeCell ref="L38:L40"/>
    <mergeCell ref="M38:V38"/>
    <mergeCell ref="W38:W40"/>
    <mergeCell ref="AH35:AH37"/>
    <mergeCell ref="AI35:AR35"/>
    <mergeCell ref="AS35:AS37"/>
    <mergeCell ref="AT35:BC35"/>
    <mergeCell ref="BD35:BD37"/>
    <mergeCell ref="B36:K36"/>
    <mergeCell ref="M36:V36"/>
    <mergeCell ref="X36:AG36"/>
    <mergeCell ref="AI36:AR36"/>
    <mergeCell ref="AT36:BC36"/>
    <mergeCell ref="M34:V34"/>
    <mergeCell ref="X34:AG34"/>
    <mergeCell ref="AI34:AR34"/>
    <mergeCell ref="AT34:BC34"/>
    <mergeCell ref="A35:A37"/>
    <mergeCell ref="B35:K35"/>
    <mergeCell ref="L35:L37"/>
    <mergeCell ref="M35:V35"/>
    <mergeCell ref="W35:W37"/>
    <mergeCell ref="X35:AG35"/>
    <mergeCell ref="AI32:AR32"/>
    <mergeCell ref="AS32:AS34"/>
    <mergeCell ref="AT32:BC32"/>
    <mergeCell ref="BD32:BD34"/>
    <mergeCell ref="B33:K33"/>
    <mergeCell ref="M33:V33"/>
    <mergeCell ref="X33:AG33"/>
    <mergeCell ref="AI33:AR33"/>
    <mergeCell ref="AT33:BC33"/>
    <mergeCell ref="B34:K34"/>
    <mergeCell ref="X31:AG31"/>
    <mergeCell ref="AI31:AR31"/>
    <mergeCell ref="AT31:BC31"/>
    <mergeCell ref="A32:A34"/>
    <mergeCell ref="B32:K32"/>
    <mergeCell ref="L32:L34"/>
    <mergeCell ref="M32:V32"/>
    <mergeCell ref="W32:W34"/>
    <mergeCell ref="X32:AG32"/>
    <mergeCell ref="AH32:AH34"/>
    <mergeCell ref="AS29:AS31"/>
    <mergeCell ref="AT29:BC29"/>
    <mergeCell ref="BD29:BD31"/>
    <mergeCell ref="B30:K30"/>
    <mergeCell ref="M30:V30"/>
    <mergeCell ref="X30:AG30"/>
    <mergeCell ref="AI30:AR30"/>
    <mergeCell ref="AT30:BC30"/>
    <mergeCell ref="B31:K31"/>
    <mergeCell ref="M31:V31"/>
    <mergeCell ref="AI28:AR28"/>
    <mergeCell ref="AT28:BC28"/>
    <mergeCell ref="A29:A31"/>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B24:K24"/>
    <mergeCell ref="M24:V24"/>
    <mergeCell ref="X24:AG24"/>
    <mergeCell ref="AI24:AR24"/>
    <mergeCell ref="AT24:BC24"/>
    <mergeCell ref="B25:K25"/>
    <mergeCell ref="M25:V25"/>
    <mergeCell ref="X25:AG25"/>
    <mergeCell ref="AI25:AR25"/>
    <mergeCell ref="AT25:BC25"/>
    <mergeCell ref="X23:AG23"/>
    <mergeCell ref="AH23:AH25"/>
    <mergeCell ref="AI23:AR23"/>
    <mergeCell ref="AS23:AS25"/>
    <mergeCell ref="AT23:BC23"/>
    <mergeCell ref="BD23:BD25"/>
    <mergeCell ref="B22:K22"/>
    <mergeCell ref="M22:V22"/>
    <mergeCell ref="X22:AG22"/>
    <mergeCell ref="AI22:AR22"/>
    <mergeCell ref="AT22:BC22"/>
    <mergeCell ref="A23:A25"/>
    <mergeCell ref="B23:K23"/>
    <mergeCell ref="L23:L25"/>
    <mergeCell ref="M23:V23"/>
    <mergeCell ref="W23:W25"/>
    <mergeCell ref="AH20:AH22"/>
    <mergeCell ref="AI20:AR20"/>
    <mergeCell ref="AS20:AS22"/>
    <mergeCell ref="AT20:BC20"/>
    <mergeCell ref="BD20:BD22"/>
    <mergeCell ref="B21:K21"/>
    <mergeCell ref="M21:V21"/>
    <mergeCell ref="X21:AG21"/>
    <mergeCell ref="AI21:AR21"/>
    <mergeCell ref="AT21:BC21"/>
    <mergeCell ref="M19:V19"/>
    <mergeCell ref="X19:AG19"/>
    <mergeCell ref="AI19:AR19"/>
    <mergeCell ref="AT19:BC19"/>
    <mergeCell ref="A20:A22"/>
    <mergeCell ref="B20:K20"/>
    <mergeCell ref="L20:L22"/>
    <mergeCell ref="M20:V20"/>
    <mergeCell ref="W20:W22"/>
    <mergeCell ref="X20:AG20"/>
    <mergeCell ref="AI17:AR17"/>
    <mergeCell ref="AS17:AS19"/>
    <mergeCell ref="AT17:BC17"/>
    <mergeCell ref="BD17:BD19"/>
    <mergeCell ref="B18:K18"/>
    <mergeCell ref="M18:V18"/>
    <mergeCell ref="X18:AG18"/>
    <mergeCell ref="AI18:AR18"/>
    <mergeCell ref="AT18:BC18"/>
    <mergeCell ref="B19:K19"/>
    <mergeCell ref="X16:AG16"/>
    <mergeCell ref="AI16:AR16"/>
    <mergeCell ref="AT16:BC16"/>
    <mergeCell ref="A17:A19"/>
    <mergeCell ref="B17:K17"/>
    <mergeCell ref="L17:L19"/>
    <mergeCell ref="M17:V17"/>
    <mergeCell ref="W17:W19"/>
    <mergeCell ref="X17:AG17"/>
    <mergeCell ref="AH17:AH19"/>
    <mergeCell ref="AS14:AS16"/>
    <mergeCell ref="AT14:BC14"/>
    <mergeCell ref="BD14:BD16"/>
    <mergeCell ref="B15:K15"/>
    <mergeCell ref="M15:V15"/>
    <mergeCell ref="X15:AG15"/>
    <mergeCell ref="AI15:AR15"/>
    <mergeCell ref="AT15:BC15"/>
    <mergeCell ref="B16:K16"/>
    <mergeCell ref="M16:V16"/>
    <mergeCell ref="AI13:AR13"/>
    <mergeCell ref="AT13:BC13"/>
    <mergeCell ref="A14:A16"/>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M6:T6"/>
    <mergeCell ref="L8:L10"/>
    <mergeCell ref="W8:W10"/>
    <mergeCell ref="AH8:AH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31"/>
  <sheetViews>
    <sheetView workbookViewId="0">
      <pane xSplit="2" ySplit="11" topLeftCell="C12" activePane="bottomRight" state="frozen"/>
      <selection activeCell="B12" sqref="B12"/>
      <selection pane="topRight" activeCell="B12" sqref="B12"/>
      <selection pane="bottomLeft" activeCell="B12" sqref="B12"/>
      <selection pane="bottomRight" activeCell="T14" sqref="T14"/>
    </sheetView>
  </sheetViews>
  <sheetFormatPr defaultColWidth="8.85546875" defaultRowHeight="15" x14ac:dyDescent="0.25"/>
  <cols>
    <col min="1" max="1" width="15" style="96" customWidth="1"/>
    <col min="2" max="2" width="8.85546875" style="96"/>
    <col min="3" max="32" width="3.42578125" style="96" customWidth="1"/>
    <col min="33" max="39" width="9.28515625" style="96" customWidth="1"/>
    <col min="40" max="16384" width="8.85546875" style="96"/>
  </cols>
  <sheetData>
    <row r="1" spans="1:38" x14ac:dyDescent="0.25">
      <c r="A1" s="323"/>
      <c r="B1" s="323"/>
      <c r="D1" s="314" t="s">
        <v>216</v>
      </c>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6"/>
      <c r="AF1" s="135"/>
      <c r="AG1" s="40"/>
      <c r="AH1" s="40"/>
      <c r="AI1" s="40"/>
      <c r="AJ1" s="40"/>
      <c r="AK1" s="40"/>
      <c r="AL1" s="116"/>
    </row>
    <row r="2" spans="1:38" ht="46.5" customHeight="1" thickBot="1" x14ac:dyDescent="0.3">
      <c r="A2" s="323"/>
      <c r="B2" s="323"/>
      <c r="D2" s="317"/>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9"/>
      <c r="AF2" s="40"/>
      <c r="AG2" s="40"/>
      <c r="AH2" s="40"/>
      <c r="AI2" s="40"/>
      <c r="AJ2" s="40"/>
      <c r="AK2" s="40"/>
      <c r="AL2" s="116"/>
    </row>
    <row r="3" spans="1:38" ht="15.75" thickBot="1" x14ac:dyDescent="0.3">
      <c r="A3" s="323"/>
      <c r="B3" s="323"/>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8" ht="32.25" customHeight="1" thickBot="1" x14ac:dyDescent="0.3">
      <c r="A4" s="323"/>
      <c r="B4" s="323"/>
      <c r="D4" s="40"/>
      <c r="E4" s="40"/>
      <c r="F4" s="320" t="s">
        <v>217</v>
      </c>
      <c r="G4" s="321"/>
      <c r="H4" s="321"/>
      <c r="I4" s="321"/>
      <c r="J4" s="321"/>
      <c r="K4" s="321"/>
      <c r="L4" s="321"/>
      <c r="M4" s="321"/>
      <c r="N4" s="321"/>
      <c r="O4" s="321"/>
      <c r="P4" s="321"/>
      <c r="Q4" s="321"/>
      <c r="R4" s="321"/>
      <c r="S4" s="321"/>
      <c r="T4" s="321"/>
      <c r="U4" s="321"/>
      <c r="V4" s="321"/>
      <c r="W4" s="321"/>
      <c r="X4" s="321"/>
      <c r="Y4" s="321"/>
      <c r="Z4" s="321"/>
      <c r="AA4" s="321"/>
      <c r="AB4" s="321"/>
      <c r="AC4" s="322"/>
      <c r="AD4" s="40"/>
      <c r="AE4" s="40"/>
      <c r="AF4" s="40"/>
      <c r="AG4" s="40"/>
      <c r="AH4" s="40"/>
      <c r="AI4" s="40"/>
      <c r="AJ4" s="40"/>
      <c r="AK4" s="40"/>
    </row>
    <row r="5" spans="1:38" ht="15.75" thickBot="1" x14ac:dyDescent="0.3">
      <c r="A5" s="323"/>
      <c r="B5" s="323"/>
      <c r="D5" s="122"/>
      <c r="E5" s="122"/>
      <c r="F5" s="122"/>
      <c r="G5" s="122"/>
      <c r="H5" s="122"/>
      <c r="I5" s="122"/>
      <c r="J5" s="122"/>
      <c r="K5" s="122"/>
      <c r="L5" s="122"/>
      <c r="M5" s="122"/>
      <c r="N5" s="122"/>
      <c r="O5" s="122"/>
    </row>
    <row r="6" spans="1:38" ht="15.75" thickBot="1" x14ac:dyDescent="0.3">
      <c r="A6" s="323"/>
      <c r="B6" s="323"/>
      <c r="D6" s="122"/>
      <c r="E6" s="122"/>
      <c r="F6" s="122"/>
      <c r="G6" s="122"/>
      <c r="H6" s="122"/>
      <c r="I6" s="122"/>
      <c r="J6" s="122"/>
      <c r="K6" s="122"/>
      <c r="L6" s="122"/>
      <c r="M6" s="122"/>
      <c r="N6" s="326" t="s">
        <v>75</v>
      </c>
      <c r="O6" s="321"/>
      <c r="P6" s="321"/>
      <c r="Q6" s="321"/>
      <c r="R6" s="321"/>
      <c r="S6" s="321"/>
      <c r="T6" s="321"/>
      <c r="U6" s="322"/>
    </row>
    <row r="7" spans="1:38" ht="18" customHeight="1" thickBot="1" x14ac:dyDescent="0.3">
      <c r="A7" s="323"/>
      <c r="B7" s="323"/>
      <c r="D7" s="122"/>
      <c r="E7" s="122"/>
      <c r="F7" s="122"/>
      <c r="G7" s="122"/>
      <c r="H7" s="122"/>
      <c r="I7" s="122"/>
      <c r="J7" s="122"/>
      <c r="K7" s="122"/>
      <c r="L7" s="122"/>
      <c r="M7" s="122"/>
      <c r="N7" s="122"/>
      <c r="O7" s="122"/>
    </row>
    <row r="8" spans="1:38" ht="14.25" customHeight="1" thickBot="1" x14ac:dyDescent="0.3">
      <c r="A8" s="323"/>
      <c r="B8" s="323"/>
      <c r="C8" s="323"/>
      <c r="D8" s="323"/>
      <c r="E8" s="323"/>
      <c r="F8" s="323"/>
      <c r="G8" s="323"/>
      <c r="H8" s="324" t="s">
        <v>108</v>
      </c>
      <c r="I8" s="323"/>
      <c r="J8" s="323"/>
      <c r="K8" s="323"/>
      <c r="L8" s="323"/>
      <c r="M8" s="323"/>
      <c r="N8" s="332" t="s">
        <v>109</v>
      </c>
      <c r="O8" s="323"/>
      <c r="P8" s="323"/>
      <c r="Q8" s="323"/>
      <c r="R8" s="323"/>
      <c r="S8" s="323"/>
      <c r="T8" s="329" t="s">
        <v>110</v>
      </c>
      <c r="U8" s="323"/>
      <c r="V8" s="323"/>
      <c r="W8" s="323"/>
      <c r="X8" s="323"/>
      <c r="Y8" s="323"/>
      <c r="Z8" s="331" t="s">
        <v>111</v>
      </c>
      <c r="AA8" s="323"/>
      <c r="AB8" s="323"/>
      <c r="AC8" s="323"/>
      <c r="AD8" s="323"/>
      <c r="AE8" s="323"/>
      <c r="AF8" s="330" t="s">
        <v>112</v>
      </c>
    </row>
    <row r="9" spans="1:38" ht="14.25" customHeight="1" thickBot="1" x14ac:dyDescent="0.3">
      <c r="A9" s="323"/>
      <c r="B9" s="323"/>
      <c r="C9" s="323"/>
      <c r="D9" s="323"/>
      <c r="E9" s="323"/>
      <c r="F9" s="323"/>
      <c r="G9" s="323"/>
      <c r="H9" s="324"/>
      <c r="I9" s="323"/>
      <c r="J9" s="323"/>
      <c r="K9" s="323"/>
      <c r="L9" s="323"/>
      <c r="M9" s="323"/>
      <c r="N9" s="332"/>
      <c r="O9" s="323"/>
      <c r="P9" s="323"/>
      <c r="Q9" s="323"/>
      <c r="R9" s="323"/>
      <c r="S9" s="323"/>
      <c r="T9" s="329"/>
      <c r="U9" s="323"/>
      <c r="V9" s="323"/>
      <c r="W9" s="323"/>
      <c r="X9" s="323"/>
      <c r="Y9" s="323"/>
      <c r="Z9" s="331"/>
      <c r="AA9" s="323"/>
      <c r="AB9" s="323"/>
      <c r="AC9" s="323"/>
      <c r="AD9" s="323"/>
      <c r="AE9" s="323"/>
      <c r="AF9" s="330"/>
    </row>
    <row r="10" spans="1:38" ht="14.25" customHeight="1" thickBot="1" x14ac:dyDescent="0.3">
      <c r="A10" s="323"/>
      <c r="B10" s="323"/>
      <c r="C10" s="323"/>
      <c r="D10" s="323"/>
      <c r="E10" s="323"/>
      <c r="F10" s="323"/>
      <c r="G10" s="323"/>
      <c r="H10" s="325"/>
      <c r="I10" s="323"/>
      <c r="J10" s="323"/>
      <c r="K10" s="323"/>
      <c r="L10" s="323"/>
      <c r="M10" s="323"/>
      <c r="N10" s="332"/>
      <c r="O10" s="323"/>
      <c r="P10" s="323"/>
      <c r="Q10" s="323"/>
      <c r="R10" s="323"/>
      <c r="S10" s="323"/>
      <c r="T10" s="329"/>
      <c r="U10" s="323"/>
      <c r="V10" s="323"/>
      <c r="W10" s="323"/>
      <c r="X10" s="323"/>
      <c r="Y10" s="323"/>
      <c r="Z10" s="331"/>
      <c r="AA10" s="323"/>
      <c r="AB10" s="323"/>
      <c r="AC10" s="323"/>
      <c r="AD10" s="323"/>
      <c r="AE10" s="323"/>
      <c r="AF10" s="330"/>
    </row>
    <row r="11" spans="1:38" ht="15.75" thickBot="1" x14ac:dyDescent="0.3">
      <c r="A11" s="323"/>
      <c r="B11" s="323"/>
      <c r="C11" s="42">
        <v>1</v>
      </c>
      <c r="D11" s="114">
        <v>2</v>
      </c>
      <c r="E11" s="114">
        <v>3</v>
      </c>
      <c r="F11" s="114">
        <v>4</v>
      </c>
      <c r="G11" s="136">
        <v>5</v>
      </c>
      <c r="H11" s="111">
        <v>6</v>
      </c>
      <c r="I11" s="113">
        <v>7</v>
      </c>
      <c r="J11" s="114">
        <v>8</v>
      </c>
      <c r="K11" s="114">
        <v>9</v>
      </c>
      <c r="L11" s="114">
        <v>10</v>
      </c>
      <c r="M11" s="136">
        <v>11</v>
      </c>
      <c r="N11" s="33">
        <v>12</v>
      </c>
      <c r="O11" s="113">
        <v>13</v>
      </c>
      <c r="P11" s="114">
        <v>14</v>
      </c>
      <c r="Q11" s="114">
        <v>15</v>
      </c>
      <c r="R11" s="114">
        <v>16</v>
      </c>
      <c r="S11" s="136">
        <v>17</v>
      </c>
      <c r="T11" s="1">
        <v>18</v>
      </c>
      <c r="U11" s="113">
        <v>19</v>
      </c>
      <c r="V11" s="114">
        <v>20</v>
      </c>
      <c r="W11" s="114">
        <v>21</v>
      </c>
      <c r="X11" s="114">
        <v>22</v>
      </c>
      <c r="Y11" s="136">
        <v>23</v>
      </c>
      <c r="Z11" s="2">
        <v>24</v>
      </c>
      <c r="AA11" s="113">
        <v>25</v>
      </c>
      <c r="AB11" s="114">
        <v>26</v>
      </c>
      <c r="AC11" s="114">
        <v>27</v>
      </c>
      <c r="AD11" s="114">
        <v>28</v>
      </c>
      <c r="AE11" s="136">
        <v>29</v>
      </c>
      <c r="AF11" s="3">
        <v>30</v>
      </c>
    </row>
    <row r="12" spans="1:38" ht="15.75" thickBot="1" x14ac:dyDescent="0.3">
      <c r="A12" s="314" t="str">
        <f>'Merit Overview'!A3</f>
        <v>Member #1</v>
      </c>
      <c r="B12" s="316"/>
      <c r="C12" s="200"/>
      <c r="D12" s="181"/>
      <c r="E12" s="181"/>
      <c r="F12" s="181"/>
      <c r="G12" s="182"/>
      <c r="H12" s="179"/>
      <c r="I12" s="180"/>
      <c r="J12" s="181"/>
      <c r="K12" s="181"/>
      <c r="L12" s="181"/>
      <c r="M12" s="182"/>
      <c r="N12" s="172"/>
      <c r="O12" s="180"/>
      <c r="P12" s="181"/>
      <c r="Q12" s="181"/>
      <c r="R12" s="181"/>
      <c r="S12" s="182"/>
      <c r="T12" s="173"/>
      <c r="U12" s="180"/>
      <c r="V12" s="181"/>
      <c r="W12" s="181"/>
      <c r="X12" s="181"/>
      <c r="Y12" s="182"/>
      <c r="Z12" s="174"/>
      <c r="AA12" s="180"/>
      <c r="AB12" s="181"/>
      <c r="AC12" s="181"/>
      <c r="AD12" s="181"/>
      <c r="AE12" s="182"/>
      <c r="AF12" s="175"/>
    </row>
    <row r="13" spans="1:38" ht="15.75" thickBot="1" x14ac:dyDescent="0.3">
      <c r="A13" s="314" t="str">
        <f>'Merit Overview'!A4</f>
        <v>Member #2</v>
      </c>
      <c r="B13" s="316"/>
      <c r="C13" s="176"/>
      <c r="D13" s="177"/>
      <c r="E13" s="177"/>
      <c r="F13" s="177"/>
      <c r="G13" s="178"/>
      <c r="H13" s="179"/>
      <c r="I13" s="180"/>
      <c r="J13" s="181"/>
      <c r="K13" s="181"/>
      <c r="L13" s="181"/>
      <c r="M13" s="182"/>
      <c r="N13" s="172"/>
      <c r="O13" s="180"/>
      <c r="P13" s="181"/>
      <c r="Q13" s="181"/>
      <c r="R13" s="181"/>
      <c r="S13" s="182"/>
      <c r="T13" s="173"/>
      <c r="U13" s="180"/>
      <c r="V13" s="181"/>
      <c r="W13" s="181"/>
      <c r="X13" s="181"/>
      <c r="Y13" s="182"/>
      <c r="Z13" s="174"/>
      <c r="AA13" s="180"/>
      <c r="AB13" s="181"/>
      <c r="AC13" s="181"/>
      <c r="AD13" s="181"/>
      <c r="AE13" s="182"/>
      <c r="AF13" s="175"/>
    </row>
    <row r="14" spans="1:38" ht="15.75" thickBot="1" x14ac:dyDescent="0.3">
      <c r="A14" s="314" t="str">
        <f>'Merit Overview'!A5</f>
        <v>Member #3</v>
      </c>
      <c r="B14" s="316"/>
      <c r="C14" s="176"/>
      <c r="D14" s="177"/>
      <c r="E14" s="177"/>
      <c r="F14" s="177"/>
      <c r="G14" s="178"/>
      <c r="H14" s="179"/>
      <c r="I14" s="180"/>
      <c r="J14" s="181"/>
      <c r="K14" s="181"/>
      <c r="L14" s="181"/>
      <c r="M14" s="182"/>
      <c r="N14" s="172"/>
      <c r="O14" s="180"/>
      <c r="P14" s="181"/>
      <c r="Q14" s="181"/>
      <c r="R14" s="181"/>
      <c r="S14" s="182"/>
      <c r="T14" s="173"/>
      <c r="U14" s="180"/>
      <c r="V14" s="181"/>
      <c r="W14" s="181"/>
      <c r="X14" s="181"/>
      <c r="Y14" s="182"/>
      <c r="Z14" s="174"/>
      <c r="AA14" s="180"/>
      <c r="AB14" s="181"/>
      <c r="AC14" s="181"/>
      <c r="AD14" s="181"/>
      <c r="AE14" s="182"/>
      <c r="AF14" s="175"/>
    </row>
    <row r="15" spans="1:38" ht="15.75" thickBot="1" x14ac:dyDescent="0.3">
      <c r="A15" s="314" t="str">
        <f>'Merit Overview'!A6</f>
        <v>Member #4</v>
      </c>
      <c r="B15" s="316"/>
      <c r="C15" s="176"/>
      <c r="D15" s="177"/>
      <c r="E15" s="177"/>
      <c r="F15" s="177"/>
      <c r="G15" s="178"/>
      <c r="H15" s="179"/>
      <c r="I15" s="180"/>
      <c r="J15" s="181"/>
      <c r="K15" s="181"/>
      <c r="L15" s="181"/>
      <c r="M15" s="182"/>
      <c r="N15" s="172"/>
      <c r="O15" s="180"/>
      <c r="P15" s="181"/>
      <c r="Q15" s="181"/>
      <c r="R15" s="181"/>
      <c r="S15" s="182"/>
      <c r="T15" s="173"/>
      <c r="U15" s="180"/>
      <c r="V15" s="181"/>
      <c r="W15" s="181"/>
      <c r="X15" s="181"/>
      <c r="Y15" s="182"/>
      <c r="Z15" s="174"/>
      <c r="AA15" s="180"/>
      <c r="AB15" s="181"/>
      <c r="AC15" s="181"/>
      <c r="AD15" s="181"/>
      <c r="AE15" s="182"/>
      <c r="AF15" s="175"/>
    </row>
    <row r="16" spans="1:38" ht="15.75" thickBot="1" x14ac:dyDescent="0.3">
      <c r="A16" s="314" t="str">
        <f>'Merit Overview'!A7</f>
        <v>Member #5</v>
      </c>
      <c r="B16" s="316"/>
      <c r="C16" s="176"/>
      <c r="D16" s="177"/>
      <c r="E16" s="177"/>
      <c r="F16" s="177"/>
      <c r="G16" s="178"/>
      <c r="H16" s="179"/>
      <c r="I16" s="180"/>
      <c r="J16" s="181"/>
      <c r="K16" s="181"/>
      <c r="L16" s="181"/>
      <c r="M16" s="182"/>
      <c r="N16" s="172"/>
      <c r="O16" s="180"/>
      <c r="P16" s="181"/>
      <c r="Q16" s="181"/>
      <c r="R16" s="181"/>
      <c r="S16" s="182"/>
      <c r="T16" s="173"/>
      <c r="U16" s="180"/>
      <c r="V16" s="181"/>
      <c r="W16" s="181"/>
      <c r="X16" s="181"/>
      <c r="Y16" s="182"/>
      <c r="Z16" s="174"/>
      <c r="AA16" s="180"/>
      <c r="AB16" s="181"/>
      <c r="AC16" s="181"/>
      <c r="AD16" s="181"/>
      <c r="AE16" s="182"/>
      <c r="AF16" s="175"/>
    </row>
    <row r="17" spans="1:32" ht="15.75" thickBot="1" x14ac:dyDescent="0.3">
      <c r="A17" s="314" t="str">
        <f>'Merit Overview'!A8</f>
        <v>Member #6</v>
      </c>
      <c r="B17" s="316"/>
      <c r="C17" s="176"/>
      <c r="D17" s="177"/>
      <c r="E17" s="177"/>
      <c r="F17" s="177"/>
      <c r="G17" s="178"/>
      <c r="H17" s="179"/>
      <c r="I17" s="180"/>
      <c r="J17" s="181"/>
      <c r="K17" s="181"/>
      <c r="L17" s="181"/>
      <c r="M17" s="182"/>
      <c r="N17" s="172"/>
      <c r="O17" s="180"/>
      <c r="P17" s="181"/>
      <c r="Q17" s="181"/>
      <c r="R17" s="181"/>
      <c r="S17" s="182"/>
      <c r="T17" s="173"/>
      <c r="U17" s="180"/>
      <c r="V17" s="181"/>
      <c r="W17" s="181"/>
      <c r="X17" s="181"/>
      <c r="Y17" s="182"/>
      <c r="Z17" s="174"/>
      <c r="AA17" s="180"/>
      <c r="AB17" s="181"/>
      <c r="AC17" s="181"/>
      <c r="AD17" s="181"/>
      <c r="AE17" s="182"/>
      <c r="AF17" s="175"/>
    </row>
    <row r="18" spans="1:32" ht="15.75" thickBot="1" x14ac:dyDescent="0.3">
      <c r="A18" s="314" t="str">
        <f>'Merit Overview'!A9</f>
        <v>Member #7</v>
      </c>
      <c r="B18" s="316"/>
      <c r="C18" s="176"/>
      <c r="D18" s="177"/>
      <c r="E18" s="177"/>
      <c r="F18" s="177"/>
      <c r="G18" s="178"/>
      <c r="H18" s="179"/>
      <c r="I18" s="180"/>
      <c r="J18" s="181"/>
      <c r="K18" s="181"/>
      <c r="L18" s="181"/>
      <c r="M18" s="182"/>
      <c r="N18" s="172"/>
      <c r="O18" s="180"/>
      <c r="P18" s="181"/>
      <c r="Q18" s="181"/>
      <c r="R18" s="181"/>
      <c r="S18" s="182"/>
      <c r="T18" s="173"/>
      <c r="U18" s="180"/>
      <c r="V18" s="181"/>
      <c r="W18" s="181"/>
      <c r="X18" s="181"/>
      <c r="Y18" s="182"/>
      <c r="Z18" s="174"/>
      <c r="AA18" s="180"/>
      <c r="AB18" s="181"/>
      <c r="AC18" s="181"/>
      <c r="AD18" s="181"/>
      <c r="AE18" s="182"/>
      <c r="AF18" s="175"/>
    </row>
    <row r="19" spans="1:32" ht="15.75" thickBot="1" x14ac:dyDescent="0.3">
      <c r="A19" s="314" t="str">
        <f>'Merit Overview'!A10</f>
        <v>Member #8</v>
      </c>
      <c r="B19" s="316"/>
      <c r="C19" s="176"/>
      <c r="D19" s="177"/>
      <c r="E19" s="177"/>
      <c r="F19" s="177"/>
      <c r="G19" s="178"/>
      <c r="H19" s="179"/>
      <c r="I19" s="180"/>
      <c r="J19" s="181"/>
      <c r="K19" s="181"/>
      <c r="L19" s="181"/>
      <c r="M19" s="182"/>
      <c r="N19" s="172"/>
      <c r="O19" s="180"/>
      <c r="P19" s="181"/>
      <c r="Q19" s="181"/>
      <c r="R19" s="181"/>
      <c r="S19" s="182"/>
      <c r="T19" s="173"/>
      <c r="U19" s="180"/>
      <c r="V19" s="181"/>
      <c r="W19" s="181"/>
      <c r="X19" s="181"/>
      <c r="Y19" s="182"/>
      <c r="Z19" s="174"/>
      <c r="AA19" s="180"/>
      <c r="AB19" s="181"/>
      <c r="AC19" s="181"/>
      <c r="AD19" s="181"/>
      <c r="AE19" s="182"/>
      <c r="AF19" s="175"/>
    </row>
    <row r="20" spans="1:32" ht="15.75" thickBot="1" x14ac:dyDescent="0.3">
      <c r="A20" s="314" t="str">
        <f>'Merit Overview'!A11</f>
        <v>Member #9</v>
      </c>
      <c r="B20" s="316"/>
      <c r="C20" s="176"/>
      <c r="D20" s="177"/>
      <c r="E20" s="177"/>
      <c r="F20" s="177"/>
      <c r="G20" s="178"/>
      <c r="H20" s="179"/>
      <c r="I20" s="180"/>
      <c r="J20" s="181"/>
      <c r="K20" s="181"/>
      <c r="L20" s="181"/>
      <c r="M20" s="182"/>
      <c r="N20" s="172"/>
      <c r="O20" s="180"/>
      <c r="P20" s="181"/>
      <c r="Q20" s="181"/>
      <c r="R20" s="181"/>
      <c r="S20" s="182"/>
      <c r="T20" s="173"/>
      <c r="U20" s="180"/>
      <c r="V20" s="181"/>
      <c r="W20" s="181"/>
      <c r="X20" s="181"/>
      <c r="Y20" s="182"/>
      <c r="Z20" s="174"/>
      <c r="AA20" s="180"/>
      <c r="AB20" s="181"/>
      <c r="AC20" s="181"/>
      <c r="AD20" s="181"/>
      <c r="AE20" s="182"/>
      <c r="AF20" s="175"/>
    </row>
    <row r="21" spans="1:32" ht="15.75" thickBot="1" x14ac:dyDescent="0.3">
      <c r="A21" s="314" t="str">
        <f>'Merit Overview'!A12</f>
        <v>Member #10</v>
      </c>
      <c r="B21" s="316"/>
      <c r="C21" s="176"/>
      <c r="D21" s="177"/>
      <c r="E21" s="177"/>
      <c r="F21" s="177"/>
      <c r="G21" s="178"/>
      <c r="H21" s="179"/>
      <c r="I21" s="180"/>
      <c r="J21" s="181"/>
      <c r="K21" s="181"/>
      <c r="L21" s="181"/>
      <c r="M21" s="182"/>
      <c r="N21" s="172"/>
      <c r="O21" s="180"/>
      <c r="P21" s="181"/>
      <c r="Q21" s="181"/>
      <c r="R21" s="181"/>
      <c r="S21" s="182"/>
      <c r="T21" s="173"/>
      <c r="U21" s="180"/>
      <c r="V21" s="181"/>
      <c r="W21" s="181"/>
      <c r="X21" s="181"/>
      <c r="Y21" s="182"/>
      <c r="Z21" s="174"/>
      <c r="AA21" s="180"/>
      <c r="AB21" s="181"/>
      <c r="AC21" s="181"/>
      <c r="AD21" s="181"/>
      <c r="AE21" s="182"/>
      <c r="AF21" s="175"/>
    </row>
    <row r="22" spans="1:32" ht="15.75" thickBot="1" x14ac:dyDescent="0.3">
      <c r="A22" s="314" t="str">
        <f>'Merit Overview'!A13</f>
        <v>Member #11</v>
      </c>
      <c r="B22" s="316"/>
      <c r="C22" s="176"/>
      <c r="D22" s="177"/>
      <c r="E22" s="177"/>
      <c r="F22" s="177"/>
      <c r="G22" s="178"/>
      <c r="H22" s="179"/>
      <c r="I22" s="180"/>
      <c r="J22" s="181"/>
      <c r="K22" s="181"/>
      <c r="L22" s="181"/>
      <c r="M22" s="182"/>
      <c r="N22" s="172"/>
      <c r="O22" s="180"/>
      <c r="P22" s="181"/>
      <c r="Q22" s="181"/>
      <c r="R22" s="181"/>
      <c r="S22" s="182"/>
      <c r="T22" s="173"/>
      <c r="U22" s="180"/>
      <c r="V22" s="181"/>
      <c r="W22" s="181"/>
      <c r="X22" s="181"/>
      <c r="Y22" s="182"/>
      <c r="Z22" s="174"/>
      <c r="AA22" s="180"/>
      <c r="AB22" s="181"/>
      <c r="AC22" s="181"/>
      <c r="AD22" s="181"/>
      <c r="AE22" s="182"/>
      <c r="AF22" s="175"/>
    </row>
    <row r="23" spans="1:32" ht="15.75" thickBot="1" x14ac:dyDescent="0.3">
      <c r="A23" s="314" t="str">
        <f>'Merit Overview'!A14</f>
        <v>Member #12</v>
      </c>
      <c r="B23" s="316"/>
      <c r="C23" s="176"/>
      <c r="D23" s="177"/>
      <c r="E23" s="177"/>
      <c r="F23" s="177"/>
      <c r="G23" s="178"/>
      <c r="H23" s="179"/>
      <c r="I23" s="180"/>
      <c r="J23" s="181"/>
      <c r="K23" s="181"/>
      <c r="L23" s="181"/>
      <c r="M23" s="182"/>
      <c r="N23" s="172"/>
      <c r="O23" s="180"/>
      <c r="P23" s="181"/>
      <c r="Q23" s="181"/>
      <c r="R23" s="181"/>
      <c r="S23" s="182"/>
      <c r="T23" s="173"/>
      <c r="U23" s="180"/>
      <c r="V23" s="181"/>
      <c r="W23" s="181"/>
      <c r="X23" s="181"/>
      <c r="Y23" s="182"/>
      <c r="Z23" s="174"/>
      <c r="AA23" s="180"/>
      <c r="AB23" s="181"/>
      <c r="AC23" s="181"/>
      <c r="AD23" s="181"/>
      <c r="AE23" s="182"/>
      <c r="AF23" s="175"/>
    </row>
    <row r="24" spans="1:32" ht="15.75" thickBot="1" x14ac:dyDescent="0.3">
      <c r="A24" s="314" t="str">
        <f>'Merit Overview'!A15</f>
        <v>Member #13</v>
      </c>
      <c r="B24" s="316"/>
      <c r="C24" s="176"/>
      <c r="D24" s="177"/>
      <c r="E24" s="177"/>
      <c r="F24" s="177"/>
      <c r="G24" s="178"/>
      <c r="H24" s="179"/>
      <c r="I24" s="180"/>
      <c r="J24" s="181"/>
      <c r="K24" s="181"/>
      <c r="L24" s="181"/>
      <c r="M24" s="182"/>
      <c r="N24" s="172"/>
      <c r="O24" s="180"/>
      <c r="P24" s="181"/>
      <c r="Q24" s="181"/>
      <c r="R24" s="181"/>
      <c r="S24" s="182"/>
      <c r="T24" s="173"/>
      <c r="U24" s="180"/>
      <c r="V24" s="181"/>
      <c r="W24" s="181"/>
      <c r="X24" s="181"/>
      <c r="Y24" s="182"/>
      <c r="Z24" s="174"/>
      <c r="AA24" s="180"/>
      <c r="AB24" s="181"/>
      <c r="AC24" s="181"/>
      <c r="AD24" s="181"/>
      <c r="AE24" s="182"/>
      <c r="AF24" s="175"/>
    </row>
    <row r="25" spans="1:32" ht="15.75" thickBot="1" x14ac:dyDescent="0.3">
      <c r="A25" s="314" t="str">
        <f>'Merit Overview'!A16</f>
        <v>Member #14</v>
      </c>
      <c r="B25" s="316"/>
      <c r="C25" s="176"/>
      <c r="D25" s="177"/>
      <c r="E25" s="177"/>
      <c r="F25" s="177"/>
      <c r="G25" s="178"/>
      <c r="H25" s="179"/>
      <c r="I25" s="180"/>
      <c r="J25" s="181"/>
      <c r="K25" s="181"/>
      <c r="L25" s="181"/>
      <c r="M25" s="182"/>
      <c r="N25" s="172"/>
      <c r="O25" s="180"/>
      <c r="P25" s="181"/>
      <c r="Q25" s="181"/>
      <c r="R25" s="181"/>
      <c r="S25" s="182"/>
      <c r="T25" s="173"/>
      <c r="U25" s="180"/>
      <c r="V25" s="181"/>
      <c r="W25" s="181"/>
      <c r="X25" s="181"/>
      <c r="Y25" s="182"/>
      <c r="Z25" s="174"/>
      <c r="AA25" s="180"/>
      <c r="AB25" s="181"/>
      <c r="AC25" s="181"/>
      <c r="AD25" s="181"/>
      <c r="AE25" s="182"/>
      <c r="AF25" s="175"/>
    </row>
    <row r="26" spans="1:32" ht="15.75" thickBot="1" x14ac:dyDescent="0.3">
      <c r="A26" s="314" t="str">
        <f>'Merit Overview'!A17</f>
        <v>Member #15</v>
      </c>
      <c r="B26" s="316"/>
      <c r="C26" s="176"/>
      <c r="D26" s="177"/>
      <c r="E26" s="177"/>
      <c r="F26" s="177"/>
      <c r="G26" s="178"/>
      <c r="H26" s="179"/>
      <c r="I26" s="180"/>
      <c r="J26" s="181"/>
      <c r="K26" s="181"/>
      <c r="L26" s="181"/>
      <c r="M26" s="182"/>
      <c r="N26" s="172"/>
      <c r="O26" s="180"/>
      <c r="P26" s="181"/>
      <c r="Q26" s="181"/>
      <c r="R26" s="181"/>
      <c r="S26" s="182"/>
      <c r="T26" s="173"/>
      <c r="U26" s="180"/>
      <c r="V26" s="181"/>
      <c r="W26" s="181"/>
      <c r="X26" s="181"/>
      <c r="Y26" s="182"/>
      <c r="Z26" s="174"/>
      <c r="AA26" s="180"/>
      <c r="AB26" s="181"/>
      <c r="AC26" s="181"/>
      <c r="AD26" s="181"/>
      <c r="AE26" s="182"/>
      <c r="AF26" s="175"/>
    </row>
    <row r="27" spans="1:32" ht="15.75" thickBot="1" x14ac:dyDescent="0.3">
      <c r="A27" s="314" t="str">
        <f>'Merit Overview'!A18</f>
        <v>Member #16</v>
      </c>
      <c r="B27" s="316"/>
      <c r="C27" s="176"/>
      <c r="D27" s="177"/>
      <c r="E27" s="177"/>
      <c r="F27" s="177"/>
      <c r="G27" s="178"/>
      <c r="H27" s="179"/>
      <c r="I27" s="180"/>
      <c r="J27" s="181"/>
      <c r="K27" s="181"/>
      <c r="L27" s="181"/>
      <c r="M27" s="182"/>
      <c r="N27" s="172"/>
      <c r="O27" s="180"/>
      <c r="P27" s="181"/>
      <c r="Q27" s="181"/>
      <c r="R27" s="181"/>
      <c r="S27" s="182"/>
      <c r="T27" s="173"/>
      <c r="U27" s="180"/>
      <c r="V27" s="181"/>
      <c r="W27" s="181"/>
      <c r="X27" s="181"/>
      <c r="Y27" s="182"/>
      <c r="Z27" s="174"/>
      <c r="AA27" s="180"/>
      <c r="AB27" s="181"/>
      <c r="AC27" s="181"/>
      <c r="AD27" s="181"/>
      <c r="AE27" s="182"/>
      <c r="AF27" s="175"/>
    </row>
    <row r="28" spans="1:32" ht="15.75" thickBot="1" x14ac:dyDescent="0.3">
      <c r="A28" s="314" t="str">
        <f>'Merit Overview'!A19</f>
        <v>Member #17</v>
      </c>
      <c r="B28" s="316"/>
      <c r="C28" s="176"/>
      <c r="D28" s="177"/>
      <c r="E28" s="177"/>
      <c r="F28" s="177"/>
      <c r="G28" s="178"/>
      <c r="H28" s="179"/>
      <c r="I28" s="180"/>
      <c r="J28" s="181"/>
      <c r="K28" s="181"/>
      <c r="L28" s="181"/>
      <c r="M28" s="182"/>
      <c r="N28" s="172"/>
      <c r="O28" s="180"/>
      <c r="P28" s="181"/>
      <c r="Q28" s="181"/>
      <c r="R28" s="181"/>
      <c r="S28" s="182"/>
      <c r="T28" s="173"/>
      <c r="U28" s="180"/>
      <c r="V28" s="181"/>
      <c r="W28" s="181"/>
      <c r="X28" s="181"/>
      <c r="Y28" s="182"/>
      <c r="Z28" s="174"/>
      <c r="AA28" s="180"/>
      <c r="AB28" s="181"/>
      <c r="AC28" s="181"/>
      <c r="AD28" s="181"/>
      <c r="AE28" s="182"/>
      <c r="AF28" s="175"/>
    </row>
    <row r="29" spans="1:32" ht="15.75" thickBot="1" x14ac:dyDescent="0.3">
      <c r="A29" s="314" t="str">
        <f>'Merit Overview'!A20</f>
        <v>Member #18</v>
      </c>
      <c r="B29" s="316"/>
      <c r="C29" s="176"/>
      <c r="D29" s="177"/>
      <c r="E29" s="177"/>
      <c r="F29" s="177"/>
      <c r="G29" s="178"/>
      <c r="H29" s="179"/>
      <c r="I29" s="180"/>
      <c r="J29" s="181"/>
      <c r="K29" s="181"/>
      <c r="L29" s="181"/>
      <c r="M29" s="182"/>
      <c r="N29" s="172"/>
      <c r="O29" s="180"/>
      <c r="P29" s="181"/>
      <c r="Q29" s="181"/>
      <c r="R29" s="181"/>
      <c r="S29" s="182"/>
      <c r="T29" s="173"/>
      <c r="U29" s="180"/>
      <c r="V29" s="181"/>
      <c r="W29" s="181"/>
      <c r="X29" s="181"/>
      <c r="Y29" s="182"/>
      <c r="Z29" s="174"/>
      <c r="AA29" s="180"/>
      <c r="AB29" s="181"/>
      <c r="AC29" s="181"/>
      <c r="AD29" s="181"/>
      <c r="AE29" s="182"/>
      <c r="AF29" s="175"/>
    </row>
    <row r="30" spans="1:32" ht="15.75" thickBot="1" x14ac:dyDescent="0.3">
      <c r="A30" s="314" t="str">
        <f>'Merit Overview'!A21</f>
        <v>Member #19</v>
      </c>
      <c r="B30" s="316"/>
      <c r="C30" s="176"/>
      <c r="D30" s="177"/>
      <c r="E30" s="177"/>
      <c r="F30" s="177"/>
      <c r="G30" s="178"/>
      <c r="H30" s="179"/>
      <c r="I30" s="180"/>
      <c r="J30" s="181"/>
      <c r="K30" s="181"/>
      <c r="L30" s="181"/>
      <c r="M30" s="182"/>
      <c r="N30" s="172"/>
      <c r="O30" s="180"/>
      <c r="P30" s="181"/>
      <c r="Q30" s="181"/>
      <c r="R30" s="181"/>
      <c r="S30" s="182"/>
      <c r="T30" s="173"/>
      <c r="U30" s="180"/>
      <c r="V30" s="181"/>
      <c r="W30" s="181"/>
      <c r="X30" s="181"/>
      <c r="Y30" s="182"/>
      <c r="Z30" s="174"/>
      <c r="AA30" s="180"/>
      <c r="AB30" s="181"/>
      <c r="AC30" s="181"/>
      <c r="AD30" s="181"/>
      <c r="AE30" s="182"/>
      <c r="AF30" s="175"/>
    </row>
    <row r="31" spans="1:32" ht="15.75" thickBot="1" x14ac:dyDescent="0.3">
      <c r="A31" s="320" t="str">
        <f>'Merit Overview'!A22</f>
        <v>Member #20</v>
      </c>
      <c r="B31" s="322"/>
      <c r="C31" s="183"/>
      <c r="D31" s="184"/>
      <c r="E31" s="184"/>
      <c r="F31" s="184"/>
      <c r="G31" s="185"/>
      <c r="H31" s="179"/>
      <c r="I31" s="186"/>
      <c r="J31" s="187"/>
      <c r="K31" s="187"/>
      <c r="L31" s="187"/>
      <c r="M31" s="188"/>
      <c r="N31" s="189"/>
      <c r="O31" s="186"/>
      <c r="P31" s="187"/>
      <c r="Q31" s="187"/>
      <c r="R31" s="187"/>
      <c r="S31" s="188"/>
      <c r="T31" s="190"/>
      <c r="U31" s="186"/>
      <c r="V31" s="187"/>
      <c r="W31" s="187"/>
      <c r="X31" s="187"/>
      <c r="Y31" s="188"/>
      <c r="Z31" s="191"/>
      <c r="AA31" s="186"/>
      <c r="AB31" s="187"/>
      <c r="AC31" s="187"/>
      <c r="AD31" s="187"/>
      <c r="AE31" s="188"/>
      <c r="AF31" s="192"/>
    </row>
  </sheetData>
  <sheetProtection sheet="1" objects="1" scenarios="1"/>
  <mergeCells count="64">
    <mergeCell ref="A31:B31"/>
    <mergeCell ref="A20:B20"/>
    <mergeCell ref="A21:B21"/>
    <mergeCell ref="A22:B22"/>
    <mergeCell ref="A23:B23"/>
    <mergeCell ref="A24:B24"/>
    <mergeCell ref="A25:B25"/>
    <mergeCell ref="A26:B26"/>
    <mergeCell ref="A27:B27"/>
    <mergeCell ref="A28:B28"/>
    <mergeCell ref="A29:B29"/>
    <mergeCell ref="A30:B30"/>
    <mergeCell ref="A19:B19"/>
    <mergeCell ref="A13:B13"/>
    <mergeCell ref="Z8:Z10"/>
    <mergeCell ref="AA8:AA10"/>
    <mergeCell ref="AB8:AB10"/>
    <mergeCell ref="A12:B12"/>
    <mergeCell ref="I8:I10"/>
    <mergeCell ref="J8:J10"/>
    <mergeCell ref="K8:K10"/>
    <mergeCell ref="A14:B14"/>
    <mergeCell ref="A15:B15"/>
    <mergeCell ref="A16:B16"/>
    <mergeCell ref="A17:B17"/>
    <mergeCell ref="A18:B18"/>
    <mergeCell ref="AC8:AC10"/>
    <mergeCell ref="AF8:AF10"/>
    <mergeCell ref="A9:B9"/>
    <mergeCell ref="A10:B10"/>
    <mergeCell ref="A11:B11"/>
    <mergeCell ref="S8:S10"/>
    <mergeCell ref="AD8:AD10"/>
    <mergeCell ref="AE8:AE10"/>
    <mergeCell ref="T8:T10"/>
    <mergeCell ref="U8:U10"/>
    <mergeCell ref="V8:V10"/>
    <mergeCell ref="W8:W10"/>
    <mergeCell ref="X8:X10"/>
    <mergeCell ref="Y8:Y10"/>
    <mergeCell ref="L8:L10"/>
    <mergeCell ref="M8:M10"/>
    <mergeCell ref="A5:B5"/>
    <mergeCell ref="A6:B6"/>
    <mergeCell ref="N6:U6"/>
    <mergeCell ref="A7:B7"/>
    <mergeCell ref="A8:B8"/>
    <mergeCell ref="C8:C10"/>
    <mergeCell ref="D8:D10"/>
    <mergeCell ref="E8:E10"/>
    <mergeCell ref="F8:F10"/>
    <mergeCell ref="N8:N10"/>
    <mergeCell ref="O8:O10"/>
    <mergeCell ref="P8:P10"/>
    <mergeCell ref="Q8:Q10"/>
    <mergeCell ref="R8:R10"/>
    <mergeCell ref="G8:G10"/>
    <mergeCell ref="H8:H10"/>
    <mergeCell ref="A1:B1"/>
    <mergeCell ref="D1:AE2"/>
    <mergeCell ref="A2:B2"/>
    <mergeCell ref="A3:B3"/>
    <mergeCell ref="A4:B4"/>
    <mergeCell ref="F4:AC4"/>
  </mergeCells>
  <phoneticPr fontId="24" type="noConversion"/>
  <dataValidations count="1">
    <dataValidation type="list" allowBlank="1" showDropDown="1" showInputMessage="1" showErrorMessage="1" errorTitle="Incorrect Value Entered" error="Please enter a &quot;x&quot; into the cell when a member submits a publication or is a member of a publication with at least articles published." sqref="C12:AF31">
      <formula1>"x, X"</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70" zoomScaleNormal="70" workbookViewId="0">
      <pane xSplit="1" ySplit="10" topLeftCell="B11" activePane="bottomRight" state="frozen"/>
      <selection activeCell="B12" sqref="B12"/>
      <selection pane="topRight" activeCell="B12" sqref="B12"/>
      <selection pane="bottomLeft" activeCell="B12" sqref="B12"/>
      <selection pane="bottomRight" activeCell="B16" sqref="B16:K16"/>
    </sheetView>
  </sheetViews>
  <sheetFormatPr defaultColWidth="8.85546875" defaultRowHeight="15" x14ac:dyDescent="0.25"/>
  <cols>
    <col min="1" max="1" width="17.28515625" style="284" customWidth="1"/>
    <col min="2" max="19" width="3.42578125" style="284" customWidth="1"/>
    <col min="20" max="20" width="4.5703125" style="284" customWidth="1"/>
    <col min="21" max="56" width="3.42578125" style="284" customWidth="1"/>
    <col min="57" max="16384" width="8.85546875" style="284"/>
  </cols>
  <sheetData>
    <row r="1" spans="1:56" x14ac:dyDescent="0.25">
      <c r="C1" s="412" t="s">
        <v>165</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285"/>
    </row>
    <row r="2" spans="1:56" ht="47.25" customHeight="1"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285"/>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15.75" thickBot="1" x14ac:dyDescent="0.3">
      <c r="C4" s="40"/>
      <c r="D4" s="40"/>
      <c r="E4" s="408" t="s">
        <v>218</v>
      </c>
      <c r="F4" s="409"/>
      <c r="G4" s="409"/>
      <c r="H4" s="409"/>
      <c r="I4" s="409"/>
      <c r="J4" s="409"/>
      <c r="K4" s="409"/>
      <c r="L4" s="409"/>
      <c r="M4" s="409"/>
      <c r="N4" s="409"/>
      <c r="O4" s="409"/>
      <c r="P4" s="409"/>
      <c r="Q4" s="409"/>
      <c r="R4" s="409"/>
      <c r="S4" s="409"/>
      <c r="T4" s="409"/>
      <c r="U4" s="409"/>
      <c r="V4" s="409"/>
      <c r="W4" s="409"/>
      <c r="X4" s="409"/>
      <c r="Y4" s="409"/>
      <c r="Z4" s="409"/>
      <c r="AA4" s="409"/>
      <c r="AB4" s="410"/>
      <c r="AC4" s="40"/>
      <c r="AD4" s="40"/>
      <c r="AE4" s="40"/>
      <c r="AF4" s="40"/>
      <c r="AG4" s="40"/>
      <c r="AH4" s="40"/>
      <c r="AI4" s="40"/>
      <c r="AJ4" s="40"/>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166</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167</v>
      </c>
      <c r="C10" s="344"/>
      <c r="D10" s="344"/>
      <c r="E10" s="344"/>
      <c r="F10" s="344"/>
      <c r="G10" s="344"/>
      <c r="H10" s="344"/>
      <c r="I10" s="344"/>
      <c r="J10" s="344"/>
      <c r="K10" s="345"/>
      <c r="L10" s="325"/>
      <c r="M10" s="343" t="s">
        <v>167</v>
      </c>
      <c r="N10" s="344"/>
      <c r="O10" s="344"/>
      <c r="P10" s="344"/>
      <c r="Q10" s="344"/>
      <c r="R10" s="344"/>
      <c r="S10" s="344"/>
      <c r="T10" s="344"/>
      <c r="U10" s="344"/>
      <c r="V10" s="345"/>
      <c r="W10" s="332"/>
      <c r="X10" s="343" t="s">
        <v>167</v>
      </c>
      <c r="Y10" s="344"/>
      <c r="Z10" s="344"/>
      <c r="AA10" s="344"/>
      <c r="AB10" s="344"/>
      <c r="AC10" s="344"/>
      <c r="AD10" s="344"/>
      <c r="AE10" s="344"/>
      <c r="AF10" s="344"/>
      <c r="AG10" s="345"/>
      <c r="AH10" s="346"/>
      <c r="AI10" s="343" t="s">
        <v>167</v>
      </c>
      <c r="AJ10" s="344"/>
      <c r="AK10" s="344"/>
      <c r="AL10" s="344"/>
      <c r="AM10" s="344"/>
      <c r="AN10" s="344"/>
      <c r="AO10" s="344"/>
      <c r="AP10" s="344"/>
      <c r="AQ10" s="344"/>
      <c r="AR10" s="345"/>
      <c r="AS10" s="339"/>
      <c r="AT10" s="343" t="s">
        <v>167</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t="str">
        <f>IF(OR(B11="",B12="",B13=""),"","X")</f>
        <v/>
      </c>
      <c r="M11" s="356"/>
      <c r="N11" s="357"/>
      <c r="O11" s="357"/>
      <c r="P11" s="357"/>
      <c r="Q11" s="357"/>
      <c r="R11" s="357"/>
      <c r="S11" s="357"/>
      <c r="T11" s="357"/>
      <c r="U11" s="357"/>
      <c r="V11" s="358"/>
      <c r="W11" s="359" t="str">
        <f>IF(OR(M11="",M12="",M13=""),"","X")</f>
        <v/>
      </c>
      <c r="X11" s="351"/>
      <c r="Y11" s="352"/>
      <c r="Z11" s="352"/>
      <c r="AA11" s="352"/>
      <c r="AB11" s="352"/>
      <c r="AC11" s="352"/>
      <c r="AD11" s="352"/>
      <c r="AE11" s="352"/>
      <c r="AF11" s="352"/>
      <c r="AG11" s="362"/>
      <c r="AH11" s="381" t="str">
        <f>IF(OR(X11="",X12="",X13=""),"","X")</f>
        <v/>
      </c>
      <c r="AI11" s="351"/>
      <c r="AJ11" s="352"/>
      <c r="AK11" s="352"/>
      <c r="AL11" s="352"/>
      <c r="AM11" s="352"/>
      <c r="AN11" s="352"/>
      <c r="AO11" s="352"/>
      <c r="AP11" s="352"/>
      <c r="AQ11" s="352"/>
      <c r="AR11" s="362"/>
      <c r="AS11" s="384" t="str">
        <f>IF(OR(AI11="",AI12="",AI13=""),"","X")</f>
        <v/>
      </c>
      <c r="AT11" s="351"/>
      <c r="AU11" s="352"/>
      <c r="AV11" s="352"/>
      <c r="AW11" s="352"/>
      <c r="AX11" s="352"/>
      <c r="AY11" s="352"/>
      <c r="AZ11" s="352"/>
      <c r="BA11" s="352"/>
      <c r="BB11" s="352"/>
      <c r="BC11" s="362"/>
      <c r="BD11" s="371" t="str">
        <f>IF(OR(AT11="",AT12="",AT13=""),"","X")</f>
        <v/>
      </c>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t="str">
        <f>IF(OR(B35="",B36="",B37=""),"","X")</f>
        <v/>
      </c>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t="str">
        <f>IF(OR(X35="",X36="",X37=""),"","X")</f>
        <v/>
      </c>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mergeCells count="436">
    <mergeCell ref="B71:K71"/>
    <mergeCell ref="B72:K72"/>
    <mergeCell ref="B73:K73"/>
    <mergeCell ref="B69:K69"/>
    <mergeCell ref="M69:V69"/>
    <mergeCell ref="X69:AG69"/>
    <mergeCell ref="AI69:AR69"/>
    <mergeCell ref="AT69:BC69"/>
    <mergeCell ref="B70:K70"/>
    <mergeCell ref="M70:V70"/>
    <mergeCell ref="X70:AG70"/>
    <mergeCell ref="AI70:AR70"/>
    <mergeCell ref="AT70:BC70"/>
    <mergeCell ref="AH68:AH70"/>
    <mergeCell ref="AI68:AR68"/>
    <mergeCell ref="AS68:AS70"/>
    <mergeCell ref="AT68:BC68"/>
    <mergeCell ref="BD68:BD70"/>
    <mergeCell ref="B67:K67"/>
    <mergeCell ref="M67:V67"/>
    <mergeCell ref="X67:AG67"/>
    <mergeCell ref="AI67:AR67"/>
    <mergeCell ref="AT67:BC67"/>
    <mergeCell ref="BD65:BD67"/>
    <mergeCell ref="AH65:AH67"/>
    <mergeCell ref="AI65:AR65"/>
    <mergeCell ref="AS65:AS67"/>
    <mergeCell ref="AT65:BC65"/>
    <mergeCell ref="B66:K66"/>
    <mergeCell ref="M66:V66"/>
    <mergeCell ref="X66:AG66"/>
    <mergeCell ref="AI66:AR66"/>
    <mergeCell ref="AT66:BC66"/>
    <mergeCell ref="A65:A67"/>
    <mergeCell ref="B65:K65"/>
    <mergeCell ref="L65:L67"/>
    <mergeCell ref="M65:V65"/>
    <mergeCell ref="W65:W67"/>
    <mergeCell ref="X65:AG65"/>
    <mergeCell ref="A68:A70"/>
    <mergeCell ref="B68:K68"/>
    <mergeCell ref="L68:L70"/>
    <mergeCell ref="M68:V68"/>
    <mergeCell ref="W68:W70"/>
    <mergeCell ref="X68:AG68"/>
    <mergeCell ref="BD62:BD64"/>
    <mergeCell ref="B63:K63"/>
    <mergeCell ref="M63:V63"/>
    <mergeCell ref="X63:AG63"/>
    <mergeCell ref="AI63:AR63"/>
    <mergeCell ref="AT63:BC63"/>
    <mergeCell ref="B64:K64"/>
    <mergeCell ref="M64:V64"/>
    <mergeCell ref="X64:AG64"/>
    <mergeCell ref="AI64:AR64"/>
    <mergeCell ref="AT64:BC64"/>
    <mergeCell ref="X61:AG61"/>
    <mergeCell ref="AI61:AR61"/>
    <mergeCell ref="AT61:BC61"/>
    <mergeCell ref="A62:A64"/>
    <mergeCell ref="B62:K62"/>
    <mergeCell ref="L62:L64"/>
    <mergeCell ref="M62:V62"/>
    <mergeCell ref="W62:W64"/>
    <mergeCell ref="X62:AG62"/>
    <mergeCell ref="AH62:AH64"/>
    <mergeCell ref="AS59:AS61"/>
    <mergeCell ref="AT59:BC59"/>
    <mergeCell ref="A59:A61"/>
    <mergeCell ref="AI62:AR62"/>
    <mergeCell ref="AS62:AS64"/>
    <mergeCell ref="AT62:BC62"/>
    <mergeCell ref="BD59:BD61"/>
    <mergeCell ref="B60:K60"/>
    <mergeCell ref="M60:V60"/>
    <mergeCell ref="X60:AG60"/>
    <mergeCell ref="AI60:AR60"/>
    <mergeCell ref="AT60:BC60"/>
    <mergeCell ref="B61:K61"/>
    <mergeCell ref="M61:V61"/>
    <mergeCell ref="AI58:AR58"/>
    <mergeCell ref="AT58:BC58"/>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BD53:BD55"/>
    <mergeCell ref="B52:K52"/>
    <mergeCell ref="M52:V52"/>
    <mergeCell ref="X52:AG52"/>
    <mergeCell ref="AI52:AR52"/>
    <mergeCell ref="AT52:BC52"/>
    <mergeCell ref="BD50:BD52"/>
    <mergeCell ref="B54:K54"/>
    <mergeCell ref="M54:V54"/>
    <mergeCell ref="X54:AG54"/>
    <mergeCell ref="AI54:AR54"/>
    <mergeCell ref="AT54:BC54"/>
    <mergeCell ref="B55:K55"/>
    <mergeCell ref="M55:V55"/>
    <mergeCell ref="X55:AG55"/>
    <mergeCell ref="AI55:AR55"/>
    <mergeCell ref="AT55:BC55"/>
    <mergeCell ref="AH50:AH52"/>
    <mergeCell ref="AI50:AR50"/>
    <mergeCell ref="AS50:AS52"/>
    <mergeCell ref="B50:K50"/>
    <mergeCell ref="L50:L52"/>
    <mergeCell ref="M50:V50"/>
    <mergeCell ref="W50:W52"/>
    <mergeCell ref="X50:AG50"/>
    <mergeCell ref="AH53:AH55"/>
    <mergeCell ref="AI53:AR53"/>
    <mergeCell ref="AS53:AS55"/>
    <mergeCell ref="AT53:BC53"/>
    <mergeCell ref="A53:A55"/>
    <mergeCell ref="B53:K53"/>
    <mergeCell ref="L53:L55"/>
    <mergeCell ref="M53:V53"/>
    <mergeCell ref="W53:W55"/>
    <mergeCell ref="X53:AG53"/>
    <mergeCell ref="AT50:BC50"/>
    <mergeCell ref="B51:K51"/>
    <mergeCell ref="M51:V51"/>
    <mergeCell ref="X51:AG51"/>
    <mergeCell ref="AI51:AR51"/>
    <mergeCell ref="AT51:BC51"/>
    <mergeCell ref="A50:A52"/>
    <mergeCell ref="BD47:BD49"/>
    <mergeCell ref="B48:K48"/>
    <mergeCell ref="M48:V48"/>
    <mergeCell ref="X48:AG48"/>
    <mergeCell ref="AI48:AR48"/>
    <mergeCell ref="AT48:BC48"/>
    <mergeCell ref="B49:K49"/>
    <mergeCell ref="M49:V49"/>
    <mergeCell ref="X49:AG49"/>
    <mergeCell ref="AI49:AR49"/>
    <mergeCell ref="AT49:BC49"/>
    <mergeCell ref="X46:AG46"/>
    <mergeCell ref="AI46:AR46"/>
    <mergeCell ref="AT46:BC46"/>
    <mergeCell ref="A47:A49"/>
    <mergeCell ref="B47:K47"/>
    <mergeCell ref="L47:L49"/>
    <mergeCell ref="M47:V47"/>
    <mergeCell ref="W47:W49"/>
    <mergeCell ref="X47:AG47"/>
    <mergeCell ref="AH47:AH49"/>
    <mergeCell ref="AS44:AS46"/>
    <mergeCell ref="AT44:BC44"/>
    <mergeCell ref="A44:A46"/>
    <mergeCell ref="AI47:AR47"/>
    <mergeCell ref="AS47:AS49"/>
    <mergeCell ref="AT47:BC47"/>
    <mergeCell ref="BD44:BD46"/>
    <mergeCell ref="B45:K45"/>
    <mergeCell ref="M45:V45"/>
    <mergeCell ref="X45:AG45"/>
    <mergeCell ref="AI45:AR45"/>
    <mergeCell ref="AT45:BC45"/>
    <mergeCell ref="B46:K46"/>
    <mergeCell ref="M46:V46"/>
    <mergeCell ref="AI43:AR43"/>
    <mergeCell ref="AT43:BC43"/>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BD38:BD40"/>
    <mergeCell ref="B37:K37"/>
    <mergeCell ref="M37:V37"/>
    <mergeCell ref="X37:AG37"/>
    <mergeCell ref="AI37:AR37"/>
    <mergeCell ref="AT37:BC37"/>
    <mergeCell ref="BD35:BD37"/>
    <mergeCell ref="B39:K39"/>
    <mergeCell ref="M39:V39"/>
    <mergeCell ref="X39:AG39"/>
    <mergeCell ref="AI39:AR39"/>
    <mergeCell ref="AT39:BC39"/>
    <mergeCell ref="B40:K40"/>
    <mergeCell ref="M40:V40"/>
    <mergeCell ref="X40:AG40"/>
    <mergeCell ref="AI40:AR40"/>
    <mergeCell ref="AT40:BC40"/>
    <mergeCell ref="AH35:AH37"/>
    <mergeCell ref="AI35:AR35"/>
    <mergeCell ref="AS35:AS37"/>
    <mergeCell ref="B35:K35"/>
    <mergeCell ref="L35:L37"/>
    <mergeCell ref="M35:V35"/>
    <mergeCell ref="W35:W37"/>
    <mergeCell ref="X35:AG35"/>
    <mergeCell ref="AH38:AH40"/>
    <mergeCell ref="AI38:AR38"/>
    <mergeCell ref="AS38:AS40"/>
    <mergeCell ref="AT38:BC38"/>
    <mergeCell ref="A38:A40"/>
    <mergeCell ref="B38:K38"/>
    <mergeCell ref="L38:L40"/>
    <mergeCell ref="M38:V38"/>
    <mergeCell ref="W38:W40"/>
    <mergeCell ref="X38:AG38"/>
    <mergeCell ref="AT35:BC35"/>
    <mergeCell ref="B36:K36"/>
    <mergeCell ref="M36:V36"/>
    <mergeCell ref="X36:AG36"/>
    <mergeCell ref="AI36:AR36"/>
    <mergeCell ref="AT36:BC36"/>
    <mergeCell ref="A35:A37"/>
    <mergeCell ref="BD32:BD34"/>
    <mergeCell ref="B33:K33"/>
    <mergeCell ref="M33:V33"/>
    <mergeCell ref="X33:AG33"/>
    <mergeCell ref="AI33:AR33"/>
    <mergeCell ref="AT33:BC33"/>
    <mergeCell ref="B34:K34"/>
    <mergeCell ref="M34:V34"/>
    <mergeCell ref="X34:AG34"/>
    <mergeCell ref="AI34:AR34"/>
    <mergeCell ref="AT34:BC34"/>
    <mergeCell ref="X31:AG31"/>
    <mergeCell ref="AI31:AR31"/>
    <mergeCell ref="AT31:BC31"/>
    <mergeCell ref="A32:A34"/>
    <mergeCell ref="B32:K32"/>
    <mergeCell ref="L32:L34"/>
    <mergeCell ref="M32:V32"/>
    <mergeCell ref="W32:W34"/>
    <mergeCell ref="X32:AG32"/>
    <mergeCell ref="AH32:AH34"/>
    <mergeCell ref="AS29:AS31"/>
    <mergeCell ref="AT29:BC29"/>
    <mergeCell ref="A29:A31"/>
    <mergeCell ref="AI32:AR32"/>
    <mergeCell ref="AS32:AS34"/>
    <mergeCell ref="AT32:BC32"/>
    <mergeCell ref="BD29:BD31"/>
    <mergeCell ref="B30:K30"/>
    <mergeCell ref="M30:V30"/>
    <mergeCell ref="X30:AG30"/>
    <mergeCell ref="AI30:AR30"/>
    <mergeCell ref="AT30:BC30"/>
    <mergeCell ref="B31:K31"/>
    <mergeCell ref="M31:V31"/>
    <mergeCell ref="AI28:AR28"/>
    <mergeCell ref="AT28:BC28"/>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BD23:BD25"/>
    <mergeCell ref="B22:K22"/>
    <mergeCell ref="M22:V22"/>
    <mergeCell ref="X22:AG22"/>
    <mergeCell ref="AI22:AR22"/>
    <mergeCell ref="AT22:BC22"/>
    <mergeCell ref="BD20:BD22"/>
    <mergeCell ref="B24:K24"/>
    <mergeCell ref="M24:V24"/>
    <mergeCell ref="X24:AG24"/>
    <mergeCell ref="AI24:AR24"/>
    <mergeCell ref="AT24:BC24"/>
    <mergeCell ref="B25:K25"/>
    <mergeCell ref="M25:V25"/>
    <mergeCell ref="X25:AG25"/>
    <mergeCell ref="AI25:AR25"/>
    <mergeCell ref="AT25:BC25"/>
    <mergeCell ref="AH20:AH22"/>
    <mergeCell ref="AI20:AR20"/>
    <mergeCell ref="AS20:AS22"/>
    <mergeCell ref="B20:K20"/>
    <mergeCell ref="L20:L22"/>
    <mergeCell ref="M20:V20"/>
    <mergeCell ref="W20:W22"/>
    <mergeCell ref="X20:AG20"/>
    <mergeCell ref="AH23:AH25"/>
    <mergeCell ref="AI23:AR23"/>
    <mergeCell ref="AS23:AS25"/>
    <mergeCell ref="AT23:BC23"/>
    <mergeCell ref="A23:A25"/>
    <mergeCell ref="B23:K23"/>
    <mergeCell ref="L23:L25"/>
    <mergeCell ref="M23:V23"/>
    <mergeCell ref="W23:W25"/>
    <mergeCell ref="X23:AG23"/>
    <mergeCell ref="AT20:BC20"/>
    <mergeCell ref="B21:K21"/>
    <mergeCell ref="M21:V21"/>
    <mergeCell ref="X21:AG21"/>
    <mergeCell ref="AI21:AR21"/>
    <mergeCell ref="AT21:BC21"/>
    <mergeCell ref="A20:A22"/>
    <mergeCell ref="BD17:BD19"/>
    <mergeCell ref="B18:K18"/>
    <mergeCell ref="M18:V18"/>
    <mergeCell ref="X18:AG18"/>
    <mergeCell ref="AI18:AR18"/>
    <mergeCell ref="AT18:BC18"/>
    <mergeCell ref="B19:K19"/>
    <mergeCell ref="M19:V19"/>
    <mergeCell ref="X19:AG19"/>
    <mergeCell ref="AI19:AR19"/>
    <mergeCell ref="AT19:BC19"/>
    <mergeCell ref="X16:AG16"/>
    <mergeCell ref="AI16:AR16"/>
    <mergeCell ref="AT16:BC16"/>
    <mergeCell ref="A17:A19"/>
    <mergeCell ref="B17:K17"/>
    <mergeCell ref="L17:L19"/>
    <mergeCell ref="M17:V17"/>
    <mergeCell ref="W17:W19"/>
    <mergeCell ref="X17:AG17"/>
    <mergeCell ref="AH17:AH19"/>
    <mergeCell ref="AS14:AS16"/>
    <mergeCell ref="AT14:BC14"/>
    <mergeCell ref="A14:A16"/>
    <mergeCell ref="AI17:AR17"/>
    <mergeCell ref="AS17:AS19"/>
    <mergeCell ref="AT17:BC17"/>
    <mergeCell ref="BD14:BD16"/>
    <mergeCell ref="B15:K15"/>
    <mergeCell ref="M15:V15"/>
    <mergeCell ref="X15:AG15"/>
    <mergeCell ref="AI15:AR15"/>
    <mergeCell ref="AT15:BC15"/>
    <mergeCell ref="B16:K16"/>
    <mergeCell ref="M16:V16"/>
    <mergeCell ref="AI13:AR13"/>
    <mergeCell ref="AT13:BC13"/>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E4:AB4"/>
    <mergeCell ref="M6:T6"/>
    <mergeCell ref="L8:L10"/>
    <mergeCell ref="W8:W10"/>
    <mergeCell ref="AH8:AH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85" zoomScaleNormal="85" workbookViewId="0">
      <pane xSplit="1" ySplit="10" topLeftCell="B11" activePane="bottomRight" state="frozen"/>
      <selection activeCell="B12" sqref="B12"/>
      <selection pane="topRight" activeCell="B12" sqref="B12"/>
      <selection pane="bottomLeft" activeCell="B12" sqref="B12"/>
      <selection pane="bottomRight" activeCell="AD7" sqref="AD7"/>
    </sheetView>
  </sheetViews>
  <sheetFormatPr defaultColWidth="8.85546875" defaultRowHeight="15" x14ac:dyDescent="0.25"/>
  <cols>
    <col min="1" max="1" width="17.28515625" style="293" customWidth="1"/>
    <col min="2" max="56" width="3.42578125" style="293" customWidth="1"/>
    <col min="57" max="16384" width="8.85546875" style="293"/>
  </cols>
  <sheetData>
    <row r="1" spans="1:56" x14ac:dyDescent="0.25">
      <c r="C1" s="412" t="s">
        <v>205</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294"/>
    </row>
    <row r="2" spans="1:56" ht="15.75"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294"/>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31.5" customHeight="1" thickBot="1" x14ac:dyDescent="0.3">
      <c r="C4" s="40"/>
      <c r="D4" s="40"/>
      <c r="E4" s="391" t="s">
        <v>208</v>
      </c>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3"/>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5</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206</v>
      </c>
      <c r="C10" s="344"/>
      <c r="D10" s="344"/>
      <c r="E10" s="344"/>
      <c r="F10" s="344"/>
      <c r="G10" s="344"/>
      <c r="H10" s="344"/>
      <c r="I10" s="344"/>
      <c r="J10" s="344"/>
      <c r="K10" s="345"/>
      <c r="L10" s="325"/>
      <c r="M10" s="343" t="s">
        <v>206</v>
      </c>
      <c r="N10" s="344"/>
      <c r="O10" s="344"/>
      <c r="P10" s="344"/>
      <c r="Q10" s="344"/>
      <c r="R10" s="344"/>
      <c r="S10" s="344"/>
      <c r="T10" s="344"/>
      <c r="U10" s="344"/>
      <c r="V10" s="345"/>
      <c r="W10" s="332"/>
      <c r="X10" s="343" t="s">
        <v>206</v>
      </c>
      <c r="Y10" s="344"/>
      <c r="Z10" s="344"/>
      <c r="AA10" s="344"/>
      <c r="AB10" s="344"/>
      <c r="AC10" s="344"/>
      <c r="AD10" s="344"/>
      <c r="AE10" s="344"/>
      <c r="AF10" s="344"/>
      <c r="AG10" s="345"/>
      <c r="AH10" s="346"/>
      <c r="AI10" s="343" t="s">
        <v>206</v>
      </c>
      <c r="AJ10" s="344"/>
      <c r="AK10" s="344"/>
      <c r="AL10" s="344"/>
      <c r="AM10" s="344"/>
      <c r="AN10" s="344"/>
      <c r="AO10" s="344"/>
      <c r="AP10" s="344"/>
      <c r="AQ10" s="344"/>
      <c r="AR10" s="345"/>
      <c r="AS10" s="339"/>
      <c r="AT10" s="343" t="s">
        <v>206</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t="str">
        <f>IF(OR(B11="",B12="",B13=""),"","X")</f>
        <v/>
      </c>
      <c r="M11" s="356"/>
      <c r="N11" s="357"/>
      <c r="O11" s="357"/>
      <c r="P11" s="357"/>
      <c r="Q11" s="357"/>
      <c r="R11" s="357"/>
      <c r="S11" s="357"/>
      <c r="T11" s="357"/>
      <c r="U11" s="357"/>
      <c r="V11" s="358"/>
      <c r="W11" s="359" t="str">
        <f>IF(OR(M11="",M12="",M13=""),"","X")</f>
        <v/>
      </c>
      <c r="X11" s="351"/>
      <c r="Y11" s="352"/>
      <c r="Z11" s="352"/>
      <c r="AA11" s="352"/>
      <c r="AB11" s="352"/>
      <c r="AC11" s="352"/>
      <c r="AD11" s="352"/>
      <c r="AE11" s="352"/>
      <c r="AF11" s="352"/>
      <c r="AG11" s="362"/>
      <c r="AH11" s="381" t="str">
        <f>IF(OR(X11="",X12="",X13=""),"","X")</f>
        <v/>
      </c>
      <c r="AI11" s="351"/>
      <c r="AJ11" s="352"/>
      <c r="AK11" s="352"/>
      <c r="AL11" s="352"/>
      <c r="AM11" s="352"/>
      <c r="AN11" s="352"/>
      <c r="AO11" s="352"/>
      <c r="AP11" s="352"/>
      <c r="AQ11" s="352"/>
      <c r="AR11" s="362"/>
      <c r="AS11" s="384" t="str">
        <f>IF(OR(AI11="",AI12="",AI13=""),"","X")</f>
        <v/>
      </c>
      <c r="AT11" s="351"/>
      <c r="AU11" s="352"/>
      <c r="AV11" s="352"/>
      <c r="AW11" s="352"/>
      <c r="AX11" s="352"/>
      <c r="AY11" s="352"/>
      <c r="AZ11" s="352"/>
      <c r="BA11" s="352"/>
      <c r="BB11" s="352"/>
      <c r="BC11" s="362"/>
      <c r="BD11" s="371" t="str">
        <f>IF(OR(AT11="",AT12="",AT13=""),"","X")</f>
        <v/>
      </c>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t="str">
        <f>IF(OR(B35="",B36="",B37=""),"","X")</f>
        <v/>
      </c>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t="str">
        <f>IF(OR(X35="",X36="",X37=""),"","X")</f>
        <v/>
      </c>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B71:K71"/>
    <mergeCell ref="B72:K72"/>
    <mergeCell ref="B73:K73"/>
    <mergeCell ref="E4:AV4"/>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M64:V64"/>
    <mergeCell ref="X64:AG64"/>
    <mergeCell ref="AI64:AR64"/>
    <mergeCell ref="AT64:BC64"/>
    <mergeCell ref="M65:V65"/>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A65:A67"/>
    <mergeCell ref="B65:K65"/>
    <mergeCell ref="L65:L67"/>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A59:A61"/>
    <mergeCell ref="BD59:BD61"/>
    <mergeCell ref="B60:K60"/>
    <mergeCell ref="M60:V60"/>
    <mergeCell ref="X60:AG60"/>
    <mergeCell ref="AI60:AR60"/>
    <mergeCell ref="AT60:BC60"/>
    <mergeCell ref="B61:K61"/>
    <mergeCell ref="M61:V61"/>
    <mergeCell ref="AI58:AR58"/>
    <mergeCell ref="AT58:BC58"/>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AH53:AH55"/>
    <mergeCell ref="AI53:AR53"/>
    <mergeCell ref="AS53:AS55"/>
    <mergeCell ref="AT53:BC53"/>
    <mergeCell ref="BD53:BD55"/>
    <mergeCell ref="B52:K52"/>
    <mergeCell ref="M52:V52"/>
    <mergeCell ref="X52:AG52"/>
    <mergeCell ref="AI52:AR52"/>
    <mergeCell ref="AT52:BC52"/>
    <mergeCell ref="BD50:BD52"/>
    <mergeCell ref="B54:K54"/>
    <mergeCell ref="M54:V54"/>
    <mergeCell ref="X54:AG54"/>
    <mergeCell ref="AI54:AR54"/>
    <mergeCell ref="AT54:BC54"/>
    <mergeCell ref="B55:K55"/>
    <mergeCell ref="M55:V55"/>
    <mergeCell ref="X55:AG55"/>
    <mergeCell ref="AI55:AR55"/>
    <mergeCell ref="AT55:BC55"/>
    <mergeCell ref="AH50:AH52"/>
    <mergeCell ref="AI50:AR50"/>
    <mergeCell ref="AS50:AS52"/>
    <mergeCell ref="AT50:BC50"/>
    <mergeCell ref="B51:K51"/>
    <mergeCell ref="M51:V51"/>
    <mergeCell ref="X51:AG51"/>
    <mergeCell ref="AI51:AR51"/>
    <mergeCell ref="AT51:BC51"/>
    <mergeCell ref="A50:A52"/>
    <mergeCell ref="B50:K50"/>
    <mergeCell ref="L50:L52"/>
    <mergeCell ref="M50:V50"/>
    <mergeCell ref="W50:W52"/>
    <mergeCell ref="X50:AG50"/>
    <mergeCell ref="A53:A55"/>
    <mergeCell ref="B53:K53"/>
    <mergeCell ref="L53:L55"/>
    <mergeCell ref="M53:V53"/>
    <mergeCell ref="W53:W55"/>
    <mergeCell ref="X53:AG53"/>
    <mergeCell ref="BD47:BD49"/>
    <mergeCell ref="B48:K48"/>
    <mergeCell ref="M48:V48"/>
    <mergeCell ref="X48:AG48"/>
    <mergeCell ref="AI48:AR48"/>
    <mergeCell ref="AT48:BC48"/>
    <mergeCell ref="B49:K49"/>
    <mergeCell ref="M49:V49"/>
    <mergeCell ref="X49:AG49"/>
    <mergeCell ref="AI49:AR49"/>
    <mergeCell ref="AT49:BC49"/>
    <mergeCell ref="X46:AG46"/>
    <mergeCell ref="AI46:AR46"/>
    <mergeCell ref="AT46:BC46"/>
    <mergeCell ref="A47:A49"/>
    <mergeCell ref="B47:K47"/>
    <mergeCell ref="L47:L49"/>
    <mergeCell ref="M47:V47"/>
    <mergeCell ref="W47:W49"/>
    <mergeCell ref="X47:AG47"/>
    <mergeCell ref="AH47:AH49"/>
    <mergeCell ref="AS44:AS46"/>
    <mergeCell ref="AT44:BC44"/>
    <mergeCell ref="A44:A46"/>
    <mergeCell ref="AI47:AR47"/>
    <mergeCell ref="AS47:AS49"/>
    <mergeCell ref="AT47:BC47"/>
    <mergeCell ref="BD44:BD46"/>
    <mergeCell ref="B45:K45"/>
    <mergeCell ref="M45:V45"/>
    <mergeCell ref="X45:AG45"/>
    <mergeCell ref="AI45:AR45"/>
    <mergeCell ref="AT45:BC45"/>
    <mergeCell ref="B46:K46"/>
    <mergeCell ref="M46:V46"/>
    <mergeCell ref="AI43:AR43"/>
    <mergeCell ref="AT43:BC43"/>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AH38:AH40"/>
    <mergeCell ref="AI38:AR38"/>
    <mergeCell ref="AS38:AS40"/>
    <mergeCell ref="AT38:BC38"/>
    <mergeCell ref="BD38:BD40"/>
    <mergeCell ref="B37:K37"/>
    <mergeCell ref="M37:V37"/>
    <mergeCell ref="X37:AG37"/>
    <mergeCell ref="AI37:AR37"/>
    <mergeCell ref="AT37:BC37"/>
    <mergeCell ref="BD35:BD37"/>
    <mergeCell ref="B39:K39"/>
    <mergeCell ref="M39:V39"/>
    <mergeCell ref="X39:AG39"/>
    <mergeCell ref="AI39:AR39"/>
    <mergeCell ref="AT39:BC39"/>
    <mergeCell ref="B40:K40"/>
    <mergeCell ref="M40:V40"/>
    <mergeCell ref="X40:AG40"/>
    <mergeCell ref="AI40:AR40"/>
    <mergeCell ref="AT40:BC40"/>
    <mergeCell ref="AH35:AH37"/>
    <mergeCell ref="AI35:AR35"/>
    <mergeCell ref="AS35:AS37"/>
    <mergeCell ref="AT35:BC35"/>
    <mergeCell ref="B36:K36"/>
    <mergeCell ref="M36:V36"/>
    <mergeCell ref="X36:AG36"/>
    <mergeCell ref="AI36:AR36"/>
    <mergeCell ref="AT36:BC36"/>
    <mergeCell ref="A35:A37"/>
    <mergeCell ref="B35:K35"/>
    <mergeCell ref="L35:L37"/>
    <mergeCell ref="M35:V35"/>
    <mergeCell ref="W35:W37"/>
    <mergeCell ref="X35:AG35"/>
    <mergeCell ref="A38:A40"/>
    <mergeCell ref="B38:K38"/>
    <mergeCell ref="L38:L40"/>
    <mergeCell ref="M38:V38"/>
    <mergeCell ref="W38:W40"/>
    <mergeCell ref="X38:AG38"/>
    <mergeCell ref="BD32:BD34"/>
    <mergeCell ref="B33:K33"/>
    <mergeCell ref="M33:V33"/>
    <mergeCell ref="X33:AG33"/>
    <mergeCell ref="AI33:AR33"/>
    <mergeCell ref="AT33:BC33"/>
    <mergeCell ref="B34:K34"/>
    <mergeCell ref="M34:V34"/>
    <mergeCell ref="X34:AG34"/>
    <mergeCell ref="AI34:AR34"/>
    <mergeCell ref="AT34:BC34"/>
    <mergeCell ref="X31:AG31"/>
    <mergeCell ref="AI31:AR31"/>
    <mergeCell ref="AT31:BC31"/>
    <mergeCell ref="A32:A34"/>
    <mergeCell ref="B32:K32"/>
    <mergeCell ref="L32:L34"/>
    <mergeCell ref="M32:V32"/>
    <mergeCell ref="W32:W34"/>
    <mergeCell ref="X32:AG32"/>
    <mergeCell ref="AH32:AH34"/>
    <mergeCell ref="AS29:AS31"/>
    <mergeCell ref="AT29:BC29"/>
    <mergeCell ref="A29:A31"/>
    <mergeCell ref="AI32:AR32"/>
    <mergeCell ref="AS32:AS34"/>
    <mergeCell ref="AT32:BC32"/>
    <mergeCell ref="BD29:BD31"/>
    <mergeCell ref="B30:K30"/>
    <mergeCell ref="M30:V30"/>
    <mergeCell ref="X30:AG30"/>
    <mergeCell ref="AI30:AR30"/>
    <mergeCell ref="AT30:BC30"/>
    <mergeCell ref="B31:K31"/>
    <mergeCell ref="M31:V31"/>
    <mergeCell ref="AI28:AR28"/>
    <mergeCell ref="AT28:BC28"/>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AH23:AH25"/>
    <mergeCell ref="AI23:AR23"/>
    <mergeCell ref="AS23:AS25"/>
    <mergeCell ref="AT23:BC23"/>
    <mergeCell ref="BD23:BD25"/>
    <mergeCell ref="B22:K22"/>
    <mergeCell ref="M22:V22"/>
    <mergeCell ref="X22:AG22"/>
    <mergeCell ref="AI22:AR22"/>
    <mergeCell ref="AT22:BC22"/>
    <mergeCell ref="BD20:BD22"/>
    <mergeCell ref="B24:K24"/>
    <mergeCell ref="M24:V24"/>
    <mergeCell ref="X24:AG24"/>
    <mergeCell ref="AI24:AR24"/>
    <mergeCell ref="AT24:BC24"/>
    <mergeCell ref="B25:K25"/>
    <mergeCell ref="M25:V25"/>
    <mergeCell ref="X25:AG25"/>
    <mergeCell ref="AI25:AR25"/>
    <mergeCell ref="AT25:BC25"/>
    <mergeCell ref="AH20:AH22"/>
    <mergeCell ref="AI20:AR20"/>
    <mergeCell ref="AS20:AS22"/>
    <mergeCell ref="AT20:BC20"/>
    <mergeCell ref="B21:K21"/>
    <mergeCell ref="M21:V21"/>
    <mergeCell ref="X21:AG21"/>
    <mergeCell ref="AI21:AR21"/>
    <mergeCell ref="AT21:BC21"/>
    <mergeCell ref="A20:A22"/>
    <mergeCell ref="B20:K20"/>
    <mergeCell ref="L20:L22"/>
    <mergeCell ref="M20:V20"/>
    <mergeCell ref="W20:W22"/>
    <mergeCell ref="X20:AG20"/>
    <mergeCell ref="A23:A25"/>
    <mergeCell ref="B23:K23"/>
    <mergeCell ref="L23:L25"/>
    <mergeCell ref="M23:V23"/>
    <mergeCell ref="W23:W25"/>
    <mergeCell ref="X23:AG23"/>
    <mergeCell ref="BD17:BD19"/>
    <mergeCell ref="B18:K18"/>
    <mergeCell ref="M18:V18"/>
    <mergeCell ref="X18:AG18"/>
    <mergeCell ref="AI18:AR18"/>
    <mergeCell ref="AT18:BC18"/>
    <mergeCell ref="B19:K19"/>
    <mergeCell ref="M19:V19"/>
    <mergeCell ref="X19:AG19"/>
    <mergeCell ref="AI19:AR19"/>
    <mergeCell ref="AT19:BC19"/>
    <mergeCell ref="X16:AG16"/>
    <mergeCell ref="AI16:AR16"/>
    <mergeCell ref="AT16:BC16"/>
    <mergeCell ref="A17:A19"/>
    <mergeCell ref="B17:K17"/>
    <mergeCell ref="L17:L19"/>
    <mergeCell ref="M17:V17"/>
    <mergeCell ref="W17:W19"/>
    <mergeCell ref="X17:AG17"/>
    <mergeCell ref="AH17:AH19"/>
    <mergeCell ref="AS14:AS16"/>
    <mergeCell ref="AT14:BC14"/>
    <mergeCell ref="A14:A16"/>
    <mergeCell ref="AI17:AR17"/>
    <mergeCell ref="AS17:AS19"/>
    <mergeCell ref="AT17:BC17"/>
    <mergeCell ref="BD14:BD16"/>
    <mergeCell ref="B15:K15"/>
    <mergeCell ref="M15:V15"/>
    <mergeCell ref="X15:AG15"/>
    <mergeCell ref="AI15:AR15"/>
    <mergeCell ref="AT15:BC15"/>
    <mergeCell ref="B16:K16"/>
    <mergeCell ref="M16:V16"/>
    <mergeCell ref="AI13:AR13"/>
    <mergeCell ref="AT13:BC13"/>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M6:T6"/>
    <mergeCell ref="L8:L10"/>
    <mergeCell ref="W8:W10"/>
    <mergeCell ref="AH8:AH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70" zoomScaleNormal="70" workbookViewId="0">
      <pane xSplit="1" ySplit="10" topLeftCell="B11" activePane="bottomRight" state="frozen"/>
      <selection activeCell="B12" sqref="B12"/>
      <selection pane="topRight" activeCell="B12" sqref="B12"/>
      <selection pane="bottomLeft" activeCell="B12" sqref="B12"/>
      <selection pane="bottomRight" activeCell="X23" sqref="X23:AG23"/>
    </sheetView>
  </sheetViews>
  <sheetFormatPr defaultColWidth="8.85546875" defaultRowHeight="15" x14ac:dyDescent="0.25"/>
  <cols>
    <col min="1" max="1" width="17.28515625" style="299" customWidth="1"/>
    <col min="2" max="19" width="3.42578125" style="299" customWidth="1"/>
    <col min="20" max="20" width="4.5703125" style="299" customWidth="1"/>
    <col min="21" max="56" width="3.42578125" style="299" customWidth="1"/>
    <col min="57" max="16384" width="8.85546875" style="299"/>
  </cols>
  <sheetData>
    <row r="1" spans="1:56" x14ac:dyDescent="0.25">
      <c r="C1" s="443" t="s">
        <v>238</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300"/>
    </row>
    <row r="2" spans="1:56" ht="31.5" customHeight="1"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300"/>
    </row>
    <row r="3" spans="1:56" x14ac:dyDescent="0.25">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15.75" customHeight="1" x14ac:dyDescent="0.25">
      <c r="C4" s="448" t="s">
        <v>239</v>
      </c>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0"/>
      <c r="AG4" s="40"/>
      <c r="AH4" s="40"/>
      <c r="AI4" s="40"/>
      <c r="AJ4" s="40"/>
    </row>
    <row r="5" spans="1:56" ht="15.75" customHeight="1" thickBot="1" x14ac:dyDescent="0.3">
      <c r="A5" s="137"/>
      <c r="C5" s="455" t="s">
        <v>243</v>
      </c>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row>
    <row r="6" spans="1:56" ht="15.75" thickBot="1" x14ac:dyDescent="0.3">
      <c r="C6" s="122"/>
      <c r="D6" s="122"/>
      <c r="E6" s="122"/>
      <c r="F6" s="122"/>
      <c r="G6" s="122"/>
      <c r="H6" s="122"/>
      <c r="I6" s="122"/>
      <c r="J6" s="122"/>
      <c r="K6" s="122"/>
      <c r="L6" s="122"/>
      <c r="M6" s="326" t="s">
        <v>56</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240</v>
      </c>
      <c r="C10" s="344"/>
      <c r="D10" s="344"/>
      <c r="E10" s="344"/>
      <c r="F10" s="344"/>
      <c r="G10" s="344"/>
      <c r="H10" s="344"/>
      <c r="I10" s="344"/>
      <c r="J10" s="344"/>
      <c r="K10" s="345"/>
      <c r="L10" s="325"/>
      <c r="M10" s="343" t="s">
        <v>240</v>
      </c>
      <c r="N10" s="344"/>
      <c r="O10" s="344"/>
      <c r="P10" s="344"/>
      <c r="Q10" s="344"/>
      <c r="R10" s="344"/>
      <c r="S10" s="344"/>
      <c r="T10" s="344"/>
      <c r="U10" s="344"/>
      <c r="V10" s="345"/>
      <c r="W10" s="332"/>
      <c r="X10" s="343" t="s">
        <v>240</v>
      </c>
      <c r="Y10" s="344"/>
      <c r="Z10" s="344"/>
      <c r="AA10" s="344"/>
      <c r="AB10" s="344"/>
      <c r="AC10" s="344"/>
      <c r="AD10" s="344"/>
      <c r="AE10" s="344"/>
      <c r="AF10" s="344"/>
      <c r="AG10" s="345"/>
      <c r="AH10" s="346"/>
      <c r="AI10" s="343" t="s">
        <v>240</v>
      </c>
      <c r="AJ10" s="344"/>
      <c r="AK10" s="344"/>
      <c r="AL10" s="344"/>
      <c r="AM10" s="344"/>
      <c r="AN10" s="344"/>
      <c r="AO10" s="344"/>
      <c r="AP10" s="344"/>
      <c r="AQ10" s="344"/>
      <c r="AR10" s="345"/>
      <c r="AS10" s="339"/>
      <c r="AT10" s="343" t="s">
        <v>240</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c r="M11" s="356"/>
      <c r="N11" s="357"/>
      <c r="O11" s="357"/>
      <c r="P11" s="357"/>
      <c r="Q11" s="357"/>
      <c r="R11" s="357"/>
      <c r="S11" s="357"/>
      <c r="T11" s="357"/>
      <c r="U11" s="357"/>
      <c r="V11" s="358"/>
      <c r="W11" s="359"/>
      <c r="X11" s="351"/>
      <c r="Y11" s="352"/>
      <c r="Z11" s="352"/>
      <c r="AA11" s="352"/>
      <c r="AB11" s="352"/>
      <c r="AC11" s="352"/>
      <c r="AD11" s="352"/>
      <c r="AE11" s="352"/>
      <c r="AF11" s="352"/>
      <c r="AG11" s="362"/>
      <c r="AH11" s="381"/>
      <c r="AI11" s="452" t="s">
        <v>242</v>
      </c>
      <c r="AJ11" s="453"/>
      <c r="AK11" s="453"/>
      <c r="AL11" s="453"/>
      <c r="AM11" s="453"/>
      <c r="AN11" s="453"/>
      <c r="AO11" s="453"/>
      <c r="AP11" s="453"/>
      <c r="AQ11" s="453"/>
      <c r="AR11" s="454"/>
      <c r="AS11" s="384"/>
      <c r="AT11" s="351"/>
      <c r="AU11" s="352"/>
      <c r="AV11" s="352"/>
      <c r="AW11" s="352"/>
      <c r="AX11" s="352"/>
      <c r="AY11" s="352"/>
      <c r="AZ11" s="352"/>
      <c r="BA11" s="352"/>
      <c r="BB11" s="352"/>
      <c r="BC11" s="362"/>
      <c r="BD11" s="371"/>
    </row>
    <row r="12" spans="1:56" ht="15.75" thickBot="1" x14ac:dyDescent="0.3">
      <c r="A12" s="350"/>
      <c r="B12" s="347"/>
      <c r="C12" s="348"/>
      <c r="D12" s="348"/>
      <c r="E12" s="348"/>
      <c r="F12" s="348"/>
      <c r="G12" s="348"/>
      <c r="H12" s="348"/>
      <c r="I12" s="348"/>
      <c r="J12" s="348"/>
      <c r="K12" s="348"/>
      <c r="L12" s="354"/>
      <c r="M12" s="449" t="s">
        <v>241</v>
      </c>
      <c r="N12" s="450"/>
      <c r="O12" s="450"/>
      <c r="P12" s="450"/>
      <c r="Q12" s="450"/>
      <c r="R12" s="450"/>
      <c r="S12" s="450"/>
      <c r="T12" s="450"/>
      <c r="U12" s="450"/>
      <c r="V12" s="451"/>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452" t="s">
        <v>242</v>
      </c>
      <c r="AJ14" s="453"/>
      <c r="AK14" s="453"/>
      <c r="AL14" s="453"/>
      <c r="AM14" s="453"/>
      <c r="AN14" s="453"/>
      <c r="AO14" s="453"/>
      <c r="AP14" s="453"/>
      <c r="AQ14" s="453"/>
      <c r="AR14" s="454"/>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449" t="s">
        <v>241</v>
      </c>
      <c r="N15" s="450"/>
      <c r="O15" s="450"/>
      <c r="P15" s="450"/>
      <c r="Q15" s="450"/>
      <c r="R15" s="450"/>
      <c r="S15" s="450"/>
      <c r="T15" s="450"/>
      <c r="U15" s="450"/>
      <c r="V15" s="451"/>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452" t="s">
        <v>242</v>
      </c>
      <c r="AJ17" s="453"/>
      <c r="AK17" s="453"/>
      <c r="AL17" s="453"/>
      <c r="AM17" s="453"/>
      <c r="AN17" s="453"/>
      <c r="AO17" s="453"/>
      <c r="AP17" s="453"/>
      <c r="AQ17" s="453"/>
      <c r="AR17" s="454"/>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449" t="s">
        <v>241</v>
      </c>
      <c r="N18" s="450"/>
      <c r="O18" s="450"/>
      <c r="P18" s="450"/>
      <c r="Q18" s="450"/>
      <c r="R18" s="450"/>
      <c r="S18" s="450"/>
      <c r="T18" s="450"/>
      <c r="U18" s="450"/>
      <c r="V18" s="451"/>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452" t="s">
        <v>242</v>
      </c>
      <c r="AJ20" s="453"/>
      <c r="AK20" s="453"/>
      <c r="AL20" s="453"/>
      <c r="AM20" s="453"/>
      <c r="AN20" s="453"/>
      <c r="AO20" s="453"/>
      <c r="AP20" s="453"/>
      <c r="AQ20" s="453"/>
      <c r="AR20" s="454"/>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449" t="s">
        <v>241</v>
      </c>
      <c r="N21" s="450"/>
      <c r="O21" s="450"/>
      <c r="P21" s="450"/>
      <c r="Q21" s="450"/>
      <c r="R21" s="450"/>
      <c r="S21" s="450"/>
      <c r="T21" s="450"/>
      <c r="U21" s="450"/>
      <c r="V21" s="451"/>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c r="X23" s="351"/>
      <c r="Y23" s="352"/>
      <c r="Z23" s="352"/>
      <c r="AA23" s="352"/>
      <c r="AB23" s="352"/>
      <c r="AC23" s="352"/>
      <c r="AD23" s="352"/>
      <c r="AE23" s="352"/>
      <c r="AF23" s="352"/>
      <c r="AG23" s="362"/>
      <c r="AH23" s="381" t="str">
        <f>IF(OR(X23="",X24="",X25=""),"","X")</f>
        <v/>
      </c>
      <c r="AI23" s="452" t="s">
        <v>242</v>
      </c>
      <c r="AJ23" s="453"/>
      <c r="AK23" s="453"/>
      <c r="AL23" s="453"/>
      <c r="AM23" s="453"/>
      <c r="AN23" s="453"/>
      <c r="AO23" s="453"/>
      <c r="AP23" s="453"/>
      <c r="AQ23" s="453"/>
      <c r="AR23" s="454"/>
      <c r="AS23" s="384"/>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449" t="s">
        <v>241</v>
      </c>
      <c r="N24" s="450"/>
      <c r="O24" s="450"/>
      <c r="P24" s="450"/>
      <c r="Q24" s="450"/>
      <c r="R24" s="450"/>
      <c r="S24" s="450"/>
      <c r="T24" s="450"/>
      <c r="U24" s="450"/>
      <c r="V24" s="451"/>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452" t="s">
        <v>242</v>
      </c>
      <c r="AJ26" s="453"/>
      <c r="AK26" s="453"/>
      <c r="AL26" s="453"/>
      <c r="AM26" s="453"/>
      <c r="AN26" s="453"/>
      <c r="AO26" s="453"/>
      <c r="AP26" s="453"/>
      <c r="AQ26" s="453"/>
      <c r="AR26" s="454"/>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449" t="s">
        <v>241</v>
      </c>
      <c r="N27" s="450"/>
      <c r="O27" s="450"/>
      <c r="P27" s="450"/>
      <c r="Q27" s="450"/>
      <c r="R27" s="450"/>
      <c r="S27" s="450"/>
      <c r="T27" s="450"/>
      <c r="U27" s="450"/>
      <c r="V27" s="451"/>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452" t="s">
        <v>242</v>
      </c>
      <c r="AJ29" s="453"/>
      <c r="AK29" s="453"/>
      <c r="AL29" s="453"/>
      <c r="AM29" s="453"/>
      <c r="AN29" s="453"/>
      <c r="AO29" s="453"/>
      <c r="AP29" s="453"/>
      <c r="AQ29" s="453"/>
      <c r="AR29" s="454"/>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449" t="s">
        <v>241</v>
      </c>
      <c r="N30" s="450"/>
      <c r="O30" s="450"/>
      <c r="P30" s="450"/>
      <c r="Q30" s="450"/>
      <c r="R30" s="450"/>
      <c r="S30" s="450"/>
      <c r="T30" s="450"/>
      <c r="U30" s="450"/>
      <c r="V30" s="451"/>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452" t="s">
        <v>242</v>
      </c>
      <c r="AJ32" s="453"/>
      <c r="AK32" s="453"/>
      <c r="AL32" s="453"/>
      <c r="AM32" s="453"/>
      <c r="AN32" s="453"/>
      <c r="AO32" s="453"/>
      <c r="AP32" s="453"/>
      <c r="AQ32" s="453"/>
      <c r="AR32" s="454"/>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449" t="s">
        <v>241</v>
      </c>
      <c r="N33" s="450"/>
      <c r="O33" s="450"/>
      <c r="P33" s="450"/>
      <c r="Q33" s="450"/>
      <c r="R33" s="450"/>
      <c r="S33" s="450"/>
      <c r="T33" s="450"/>
      <c r="U33" s="450"/>
      <c r="V33" s="451"/>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c r="AI35" s="452" t="s">
        <v>242</v>
      </c>
      <c r="AJ35" s="453"/>
      <c r="AK35" s="453"/>
      <c r="AL35" s="453"/>
      <c r="AM35" s="453"/>
      <c r="AN35" s="453"/>
      <c r="AO35" s="453"/>
      <c r="AP35" s="453"/>
      <c r="AQ35" s="453"/>
      <c r="AR35" s="454"/>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449" t="s">
        <v>241</v>
      </c>
      <c r="N36" s="450"/>
      <c r="O36" s="450"/>
      <c r="P36" s="450"/>
      <c r="Q36" s="450"/>
      <c r="R36" s="450"/>
      <c r="S36" s="450"/>
      <c r="T36" s="450"/>
      <c r="U36" s="450"/>
      <c r="V36" s="451"/>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452" t="s">
        <v>242</v>
      </c>
      <c r="AJ38" s="453"/>
      <c r="AK38" s="453"/>
      <c r="AL38" s="453"/>
      <c r="AM38" s="453"/>
      <c r="AN38" s="453"/>
      <c r="AO38" s="453"/>
      <c r="AP38" s="453"/>
      <c r="AQ38" s="453"/>
      <c r="AR38" s="454"/>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449" t="s">
        <v>241</v>
      </c>
      <c r="N39" s="450"/>
      <c r="O39" s="450"/>
      <c r="P39" s="450"/>
      <c r="Q39" s="450"/>
      <c r="R39" s="450"/>
      <c r="S39" s="450"/>
      <c r="T39" s="450"/>
      <c r="U39" s="450"/>
      <c r="V39" s="451"/>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452" t="s">
        <v>242</v>
      </c>
      <c r="AJ41" s="453"/>
      <c r="AK41" s="453"/>
      <c r="AL41" s="453"/>
      <c r="AM41" s="453"/>
      <c r="AN41" s="453"/>
      <c r="AO41" s="453"/>
      <c r="AP41" s="453"/>
      <c r="AQ41" s="453"/>
      <c r="AR41" s="454"/>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449" t="s">
        <v>241</v>
      </c>
      <c r="N42" s="450"/>
      <c r="O42" s="450"/>
      <c r="P42" s="450"/>
      <c r="Q42" s="450"/>
      <c r="R42" s="450"/>
      <c r="S42" s="450"/>
      <c r="T42" s="450"/>
      <c r="U42" s="450"/>
      <c r="V42" s="451"/>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452" t="s">
        <v>242</v>
      </c>
      <c r="AJ44" s="453"/>
      <c r="AK44" s="453"/>
      <c r="AL44" s="453"/>
      <c r="AM44" s="453"/>
      <c r="AN44" s="453"/>
      <c r="AO44" s="453"/>
      <c r="AP44" s="453"/>
      <c r="AQ44" s="453"/>
      <c r="AR44" s="454"/>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449" t="s">
        <v>241</v>
      </c>
      <c r="N45" s="450"/>
      <c r="O45" s="450"/>
      <c r="P45" s="450"/>
      <c r="Q45" s="450"/>
      <c r="R45" s="450"/>
      <c r="S45" s="450"/>
      <c r="T45" s="450"/>
      <c r="U45" s="450"/>
      <c r="V45" s="451"/>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452" t="s">
        <v>242</v>
      </c>
      <c r="AJ47" s="453"/>
      <c r="AK47" s="453"/>
      <c r="AL47" s="453"/>
      <c r="AM47" s="453"/>
      <c r="AN47" s="453"/>
      <c r="AO47" s="453"/>
      <c r="AP47" s="453"/>
      <c r="AQ47" s="453"/>
      <c r="AR47" s="454"/>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449" t="s">
        <v>241</v>
      </c>
      <c r="N48" s="450"/>
      <c r="O48" s="450"/>
      <c r="P48" s="450"/>
      <c r="Q48" s="450"/>
      <c r="R48" s="450"/>
      <c r="S48" s="450"/>
      <c r="T48" s="450"/>
      <c r="U48" s="450"/>
      <c r="V48" s="451"/>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452" t="s">
        <v>242</v>
      </c>
      <c r="AJ50" s="453"/>
      <c r="AK50" s="453"/>
      <c r="AL50" s="453"/>
      <c r="AM50" s="453"/>
      <c r="AN50" s="453"/>
      <c r="AO50" s="453"/>
      <c r="AP50" s="453"/>
      <c r="AQ50" s="453"/>
      <c r="AR50" s="454"/>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449" t="s">
        <v>241</v>
      </c>
      <c r="N51" s="450"/>
      <c r="O51" s="450"/>
      <c r="P51" s="450"/>
      <c r="Q51" s="450"/>
      <c r="R51" s="450"/>
      <c r="S51" s="450"/>
      <c r="T51" s="450"/>
      <c r="U51" s="450"/>
      <c r="V51" s="451"/>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452" t="s">
        <v>242</v>
      </c>
      <c r="AJ53" s="453"/>
      <c r="AK53" s="453"/>
      <c r="AL53" s="453"/>
      <c r="AM53" s="453"/>
      <c r="AN53" s="453"/>
      <c r="AO53" s="453"/>
      <c r="AP53" s="453"/>
      <c r="AQ53" s="453"/>
      <c r="AR53" s="454"/>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449" t="s">
        <v>241</v>
      </c>
      <c r="N54" s="450"/>
      <c r="O54" s="450"/>
      <c r="P54" s="450"/>
      <c r="Q54" s="450"/>
      <c r="R54" s="450"/>
      <c r="S54" s="450"/>
      <c r="T54" s="450"/>
      <c r="U54" s="450"/>
      <c r="V54" s="451"/>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452" t="s">
        <v>242</v>
      </c>
      <c r="AJ56" s="453"/>
      <c r="AK56" s="453"/>
      <c r="AL56" s="453"/>
      <c r="AM56" s="453"/>
      <c r="AN56" s="453"/>
      <c r="AO56" s="453"/>
      <c r="AP56" s="453"/>
      <c r="AQ56" s="453"/>
      <c r="AR56" s="454"/>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449" t="s">
        <v>241</v>
      </c>
      <c r="N57" s="450"/>
      <c r="O57" s="450"/>
      <c r="P57" s="450"/>
      <c r="Q57" s="450"/>
      <c r="R57" s="450"/>
      <c r="S57" s="450"/>
      <c r="T57" s="450"/>
      <c r="U57" s="450"/>
      <c r="V57" s="451"/>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452" t="s">
        <v>242</v>
      </c>
      <c r="AJ59" s="453"/>
      <c r="AK59" s="453"/>
      <c r="AL59" s="453"/>
      <c r="AM59" s="453"/>
      <c r="AN59" s="453"/>
      <c r="AO59" s="453"/>
      <c r="AP59" s="453"/>
      <c r="AQ59" s="453"/>
      <c r="AR59" s="454"/>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449" t="s">
        <v>241</v>
      </c>
      <c r="N60" s="450"/>
      <c r="O60" s="450"/>
      <c r="P60" s="450"/>
      <c r="Q60" s="450"/>
      <c r="R60" s="450"/>
      <c r="S60" s="450"/>
      <c r="T60" s="450"/>
      <c r="U60" s="450"/>
      <c r="V60" s="451"/>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452" t="s">
        <v>242</v>
      </c>
      <c r="AJ62" s="453"/>
      <c r="AK62" s="453"/>
      <c r="AL62" s="453"/>
      <c r="AM62" s="453"/>
      <c r="AN62" s="453"/>
      <c r="AO62" s="453"/>
      <c r="AP62" s="453"/>
      <c r="AQ62" s="453"/>
      <c r="AR62" s="454"/>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449" t="s">
        <v>241</v>
      </c>
      <c r="N63" s="450"/>
      <c r="O63" s="450"/>
      <c r="P63" s="450"/>
      <c r="Q63" s="450"/>
      <c r="R63" s="450"/>
      <c r="S63" s="450"/>
      <c r="T63" s="450"/>
      <c r="U63" s="450"/>
      <c r="V63" s="451"/>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452" t="s">
        <v>242</v>
      </c>
      <c r="AJ65" s="453"/>
      <c r="AK65" s="453"/>
      <c r="AL65" s="453"/>
      <c r="AM65" s="453"/>
      <c r="AN65" s="453"/>
      <c r="AO65" s="453"/>
      <c r="AP65" s="453"/>
      <c r="AQ65" s="453"/>
      <c r="AR65" s="454"/>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449" t="s">
        <v>241</v>
      </c>
      <c r="N66" s="450"/>
      <c r="O66" s="450"/>
      <c r="P66" s="450"/>
      <c r="Q66" s="450"/>
      <c r="R66" s="450"/>
      <c r="S66" s="450"/>
      <c r="T66" s="450"/>
      <c r="U66" s="450"/>
      <c r="V66" s="451"/>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452" t="s">
        <v>242</v>
      </c>
      <c r="AJ68" s="453"/>
      <c r="AK68" s="453"/>
      <c r="AL68" s="453"/>
      <c r="AM68" s="453"/>
      <c r="AN68" s="453"/>
      <c r="AO68" s="453"/>
      <c r="AP68" s="453"/>
      <c r="AQ68" s="453"/>
      <c r="AR68" s="454"/>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449" t="s">
        <v>241</v>
      </c>
      <c r="N69" s="450"/>
      <c r="O69" s="450"/>
      <c r="P69" s="450"/>
      <c r="Q69" s="450"/>
      <c r="R69" s="450"/>
      <c r="S69" s="450"/>
      <c r="T69" s="450"/>
      <c r="U69" s="450"/>
      <c r="V69" s="451"/>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7">
    <mergeCell ref="B71:K71"/>
    <mergeCell ref="B72:K72"/>
    <mergeCell ref="B73:K73"/>
    <mergeCell ref="C4:AE4"/>
    <mergeCell ref="C5:AE5"/>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M64:V64"/>
    <mergeCell ref="X64:AG64"/>
    <mergeCell ref="AI64:AR64"/>
    <mergeCell ref="AT64:BC64"/>
    <mergeCell ref="A65:A67"/>
    <mergeCell ref="B65:K65"/>
    <mergeCell ref="L65:L67"/>
    <mergeCell ref="M65:V65"/>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BD59:BD61"/>
    <mergeCell ref="B60:K60"/>
    <mergeCell ref="M60:V60"/>
    <mergeCell ref="X60:AG60"/>
    <mergeCell ref="AI60:AR60"/>
    <mergeCell ref="AT60:BC60"/>
    <mergeCell ref="B61:K61"/>
    <mergeCell ref="M61:V61"/>
    <mergeCell ref="AI58:AR58"/>
    <mergeCell ref="AT58:BC58"/>
    <mergeCell ref="A59:A61"/>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B54:K54"/>
    <mergeCell ref="M54:V54"/>
    <mergeCell ref="X54:AG54"/>
    <mergeCell ref="AI54:AR54"/>
    <mergeCell ref="AT54:BC54"/>
    <mergeCell ref="B55:K55"/>
    <mergeCell ref="M55:V55"/>
    <mergeCell ref="X55:AG55"/>
    <mergeCell ref="AI55:AR55"/>
    <mergeCell ref="AT55:BC55"/>
    <mergeCell ref="X53:AG53"/>
    <mergeCell ref="AH53:AH55"/>
    <mergeCell ref="AI53:AR53"/>
    <mergeCell ref="AS53:AS55"/>
    <mergeCell ref="AT53:BC53"/>
    <mergeCell ref="BD53:BD55"/>
    <mergeCell ref="B52:K52"/>
    <mergeCell ref="M52:V52"/>
    <mergeCell ref="X52:AG52"/>
    <mergeCell ref="AI52:AR52"/>
    <mergeCell ref="AT52:BC52"/>
    <mergeCell ref="A53:A55"/>
    <mergeCell ref="B53:K53"/>
    <mergeCell ref="L53:L55"/>
    <mergeCell ref="M53:V53"/>
    <mergeCell ref="W53:W55"/>
    <mergeCell ref="AH50:AH52"/>
    <mergeCell ref="AI50:AR50"/>
    <mergeCell ref="AS50:AS52"/>
    <mergeCell ref="AT50:BC50"/>
    <mergeCell ref="BD50:BD52"/>
    <mergeCell ref="B51:K51"/>
    <mergeCell ref="M51:V51"/>
    <mergeCell ref="X51:AG51"/>
    <mergeCell ref="AI51:AR51"/>
    <mergeCell ref="AT51:BC51"/>
    <mergeCell ref="M49:V49"/>
    <mergeCell ref="X49:AG49"/>
    <mergeCell ref="AI49:AR49"/>
    <mergeCell ref="AT49:BC49"/>
    <mergeCell ref="A50:A52"/>
    <mergeCell ref="B50:K50"/>
    <mergeCell ref="L50:L52"/>
    <mergeCell ref="M50:V50"/>
    <mergeCell ref="W50:W52"/>
    <mergeCell ref="X50:AG50"/>
    <mergeCell ref="AI47:AR47"/>
    <mergeCell ref="AS47:AS49"/>
    <mergeCell ref="AT47:BC47"/>
    <mergeCell ref="BD47:BD49"/>
    <mergeCell ref="B48:K48"/>
    <mergeCell ref="M48:V48"/>
    <mergeCell ref="X48:AG48"/>
    <mergeCell ref="AI48:AR48"/>
    <mergeCell ref="AT48:BC48"/>
    <mergeCell ref="B49:K49"/>
    <mergeCell ref="X46:AG46"/>
    <mergeCell ref="AI46:AR46"/>
    <mergeCell ref="AT46:BC46"/>
    <mergeCell ref="A47:A49"/>
    <mergeCell ref="B47:K47"/>
    <mergeCell ref="L47:L49"/>
    <mergeCell ref="M47:V47"/>
    <mergeCell ref="W47:W49"/>
    <mergeCell ref="X47:AG47"/>
    <mergeCell ref="AH47:AH49"/>
    <mergeCell ref="AS44:AS46"/>
    <mergeCell ref="AT44:BC44"/>
    <mergeCell ref="BD44:BD46"/>
    <mergeCell ref="B45:K45"/>
    <mergeCell ref="M45:V45"/>
    <mergeCell ref="X45:AG45"/>
    <mergeCell ref="AI45:AR45"/>
    <mergeCell ref="AT45:BC45"/>
    <mergeCell ref="B46:K46"/>
    <mergeCell ref="M46:V46"/>
    <mergeCell ref="AI43:AR43"/>
    <mergeCell ref="AT43:BC43"/>
    <mergeCell ref="A44:A46"/>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B39:K39"/>
    <mergeCell ref="M39:V39"/>
    <mergeCell ref="X39:AG39"/>
    <mergeCell ref="AI39:AR39"/>
    <mergeCell ref="AT39:BC39"/>
    <mergeCell ref="B40:K40"/>
    <mergeCell ref="M40:V40"/>
    <mergeCell ref="X40:AG40"/>
    <mergeCell ref="AI40:AR40"/>
    <mergeCell ref="AT40:BC40"/>
    <mergeCell ref="X38:AG38"/>
    <mergeCell ref="AH38:AH40"/>
    <mergeCell ref="AI38:AR38"/>
    <mergeCell ref="AS38:AS40"/>
    <mergeCell ref="AT38:BC38"/>
    <mergeCell ref="BD38:BD40"/>
    <mergeCell ref="B37:K37"/>
    <mergeCell ref="M37:V37"/>
    <mergeCell ref="X37:AG37"/>
    <mergeCell ref="AI37:AR37"/>
    <mergeCell ref="AT37:BC37"/>
    <mergeCell ref="A38:A40"/>
    <mergeCell ref="B38:K38"/>
    <mergeCell ref="L38:L40"/>
    <mergeCell ref="M38:V38"/>
    <mergeCell ref="W38:W40"/>
    <mergeCell ref="AH35:AH37"/>
    <mergeCell ref="AI35:AR35"/>
    <mergeCell ref="AS35:AS37"/>
    <mergeCell ref="AT35:BC35"/>
    <mergeCell ref="BD35:BD37"/>
    <mergeCell ref="B36:K36"/>
    <mergeCell ref="M36:V36"/>
    <mergeCell ref="X36:AG36"/>
    <mergeCell ref="AI36:AR36"/>
    <mergeCell ref="AT36:BC36"/>
    <mergeCell ref="M34:V34"/>
    <mergeCell ref="X34:AG34"/>
    <mergeCell ref="AI34:AR34"/>
    <mergeCell ref="AT34:BC34"/>
    <mergeCell ref="A35:A37"/>
    <mergeCell ref="B35:K35"/>
    <mergeCell ref="L35:L37"/>
    <mergeCell ref="M35:V35"/>
    <mergeCell ref="W35:W37"/>
    <mergeCell ref="X35:AG35"/>
    <mergeCell ref="AI32:AR32"/>
    <mergeCell ref="AS32:AS34"/>
    <mergeCell ref="AT32:BC32"/>
    <mergeCell ref="BD32:BD34"/>
    <mergeCell ref="B33:K33"/>
    <mergeCell ref="M33:V33"/>
    <mergeCell ref="X33:AG33"/>
    <mergeCell ref="AI33:AR33"/>
    <mergeCell ref="AT33:BC33"/>
    <mergeCell ref="B34:K34"/>
    <mergeCell ref="X31:AG31"/>
    <mergeCell ref="AI31:AR31"/>
    <mergeCell ref="AT31:BC31"/>
    <mergeCell ref="A32:A34"/>
    <mergeCell ref="B32:K32"/>
    <mergeCell ref="L32:L34"/>
    <mergeCell ref="M32:V32"/>
    <mergeCell ref="W32:W34"/>
    <mergeCell ref="X32:AG32"/>
    <mergeCell ref="AH32:AH34"/>
    <mergeCell ref="AS29:AS31"/>
    <mergeCell ref="AT29:BC29"/>
    <mergeCell ref="BD29:BD31"/>
    <mergeCell ref="B30:K30"/>
    <mergeCell ref="M30:V30"/>
    <mergeCell ref="X30:AG30"/>
    <mergeCell ref="AI30:AR30"/>
    <mergeCell ref="AT30:BC30"/>
    <mergeCell ref="B31:K31"/>
    <mergeCell ref="M31:V31"/>
    <mergeCell ref="AI28:AR28"/>
    <mergeCell ref="AT28:BC28"/>
    <mergeCell ref="A29:A31"/>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B24:K24"/>
    <mergeCell ref="M24:V24"/>
    <mergeCell ref="X24:AG24"/>
    <mergeCell ref="AI24:AR24"/>
    <mergeCell ref="AT24:BC24"/>
    <mergeCell ref="B25:K25"/>
    <mergeCell ref="M25:V25"/>
    <mergeCell ref="X25:AG25"/>
    <mergeCell ref="AI25:AR25"/>
    <mergeCell ref="AT25:BC25"/>
    <mergeCell ref="X23:AG23"/>
    <mergeCell ref="AH23:AH25"/>
    <mergeCell ref="AI23:AR23"/>
    <mergeCell ref="AS23:AS25"/>
    <mergeCell ref="AT23:BC23"/>
    <mergeCell ref="BD23:BD25"/>
    <mergeCell ref="B22:K22"/>
    <mergeCell ref="M22:V22"/>
    <mergeCell ref="X22:AG22"/>
    <mergeCell ref="AI22:AR22"/>
    <mergeCell ref="AT22:BC22"/>
    <mergeCell ref="A23:A25"/>
    <mergeCell ref="B23:K23"/>
    <mergeCell ref="L23:L25"/>
    <mergeCell ref="M23:V23"/>
    <mergeCell ref="W23:W25"/>
    <mergeCell ref="AH20:AH22"/>
    <mergeCell ref="AI20:AR20"/>
    <mergeCell ref="AS20:AS22"/>
    <mergeCell ref="AT20:BC20"/>
    <mergeCell ref="BD20:BD22"/>
    <mergeCell ref="B21:K21"/>
    <mergeCell ref="M21:V21"/>
    <mergeCell ref="X21:AG21"/>
    <mergeCell ref="AI21:AR21"/>
    <mergeCell ref="AT21:BC21"/>
    <mergeCell ref="M19:V19"/>
    <mergeCell ref="X19:AG19"/>
    <mergeCell ref="AI19:AR19"/>
    <mergeCell ref="AT19:BC19"/>
    <mergeCell ref="A20:A22"/>
    <mergeCell ref="B20:K20"/>
    <mergeCell ref="L20:L22"/>
    <mergeCell ref="M20:V20"/>
    <mergeCell ref="W20:W22"/>
    <mergeCell ref="X20:AG20"/>
    <mergeCell ref="AI17:AR17"/>
    <mergeCell ref="AS17:AS19"/>
    <mergeCell ref="AT17:BC17"/>
    <mergeCell ref="BD17:BD19"/>
    <mergeCell ref="B18:K18"/>
    <mergeCell ref="M18:V18"/>
    <mergeCell ref="X18:AG18"/>
    <mergeCell ref="AI18:AR18"/>
    <mergeCell ref="AT18:BC18"/>
    <mergeCell ref="B19:K19"/>
    <mergeCell ref="X16:AG16"/>
    <mergeCell ref="AI16:AR16"/>
    <mergeCell ref="AT16:BC16"/>
    <mergeCell ref="A17:A19"/>
    <mergeCell ref="B17:K17"/>
    <mergeCell ref="L17:L19"/>
    <mergeCell ref="M17:V17"/>
    <mergeCell ref="W17:W19"/>
    <mergeCell ref="X17:AG17"/>
    <mergeCell ref="AH17:AH19"/>
    <mergeCell ref="AS14:AS16"/>
    <mergeCell ref="AT14:BC14"/>
    <mergeCell ref="BD14:BD16"/>
    <mergeCell ref="B15:K15"/>
    <mergeCell ref="M15:V15"/>
    <mergeCell ref="X15:AG15"/>
    <mergeCell ref="AI15:AR15"/>
    <mergeCell ref="AT15:BC15"/>
    <mergeCell ref="B16:K16"/>
    <mergeCell ref="M16:V16"/>
    <mergeCell ref="AI13:AR13"/>
    <mergeCell ref="AT13:BC13"/>
    <mergeCell ref="A14:A16"/>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M6:T6"/>
    <mergeCell ref="L8:L10"/>
    <mergeCell ref="W8:W10"/>
    <mergeCell ref="AH8:AH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28"/>
  <sheetViews>
    <sheetView workbookViewId="0">
      <pane xSplit="1" ySplit="9" topLeftCell="B10" activePane="bottomRight" state="frozen"/>
      <selection activeCell="B12" sqref="B12"/>
      <selection pane="topRight" activeCell="B12" sqref="B12"/>
      <selection pane="bottomLeft" activeCell="B12" sqref="B12"/>
      <selection pane="bottomRight" activeCell="M15" sqref="M15"/>
    </sheetView>
  </sheetViews>
  <sheetFormatPr defaultColWidth="8.85546875" defaultRowHeight="15" x14ac:dyDescent="0.25"/>
  <cols>
    <col min="1" max="1" width="18.7109375" style="96" customWidth="1"/>
    <col min="2" max="21" width="7.140625" style="96" customWidth="1"/>
    <col min="22" max="22" width="12.42578125" style="96" customWidth="1"/>
    <col min="23" max="16384" width="8.85546875" style="96"/>
  </cols>
  <sheetData>
    <row r="1" spans="1:24" x14ac:dyDescent="0.25">
      <c r="B1" s="314" t="s">
        <v>175</v>
      </c>
      <c r="C1" s="315"/>
      <c r="D1" s="315"/>
      <c r="E1" s="315"/>
      <c r="F1" s="315"/>
      <c r="G1" s="315"/>
      <c r="H1" s="315"/>
      <c r="I1" s="315"/>
      <c r="J1" s="315"/>
      <c r="K1" s="315"/>
      <c r="L1" s="315"/>
      <c r="M1" s="315"/>
      <c r="N1" s="315"/>
      <c r="O1" s="315"/>
      <c r="P1" s="315"/>
      <c r="Q1" s="315"/>
      <c r="R1" s="315"/>
      <c r="S1" s="315"/>
      <c r="T1" s="315"/>
      <c r="U1" s="316"/>
    </row>
    <row r="2" spans="1:24" ht="15.75" thickBot="1" x14ac:dyDescent="0.3">
      <c r="B2" s="317"/>
      <c r="C2" s="318"/>
      <c r="D2" s="318"/>
      <c r="E2" s="318"/>
      <c r="F2" s="318"/>
      <c r="G2" s="318"/>
      <c r="H2" s="318"/>
      <c r="I2" s="318"/>
      <c r="J2" s="318"/>
      <c r="K2" s="318"/>
      <c r="L2" s="318"/>
      <c r="M2" s="318"/>
      <c r="N2" s="318"/>
      <c r="O2" s="318"/>
      <c r="P2" s="318"/>
      <c r="Q2" s="318"/>
      <c r="R2" s="318"/>
      <c r="S2" s="318"/>
      <c r="T2" s="318"/>
      <c r="U2" s="319"/>
    </row>
    <row r="3" spans="1:24" ht="15.75" thickBot="1" x14ac:dyDescent="0.3"/>
    <row r="4" spans="1:24" ht="35.25" customHeight="1" thickBot="1" x14ac:dyDescent="0.3">
      <c r="C4" s="320" t="s">
        <v>219</v>
      </c>
      <c r="D4" s="321"/>
      <c r="E4" s="321"/>
      <c r="F4" s="321"/>
      <c r="G4" s="321"/>
      <c r="H4" s="321"/>
      <c r="I4" s="321"/>
      <c r="J4" s="321"/>
      <c r="K4" s="321"/>
      <c r="L4" s="321"/>
      <c r="M4" s="321"/>
      <c r="N4" s="321"/>
      <c r="O4" s="321"/>
      <c r="P4" s="321"/>
      <c r="Q4" s="321"/>
      <c r="R4" s="321"/>
      <c r="S4" s="321"/>
      <c r="T4" s="322"/>
    </row>
    <row r="5" spans="1:24" ht="15.75" thickBot="1" x14ac:dyDescent="0.3"/>
    <row r="6" spans="1:24" ht="15.75" thickBot="1" x14ac:dyDescent="0.3">
      <c r="D6" s="116"/>
      <c r="E6" s="40"/>
      <c r="F6" s="40"/>
      <c r="G6" s="40"/>
      <c r="H6" s="40"/>
      <c r="I6" s="116"/>
      <c r="J6" s="336" t="s">
        <v>57</v>
      </c>
      <c r="K6" s="337"/>
      <c r="L6" s="337"/>
      <c r="M6" s="338"/>
    </row>
    <row r="7" spans="1:24" ht="15.75" thickBot="1" x14ac:dyDescent="0.3">
      <c r="E7" s="40"/>
      <c r="F7" s="40"/>
      <c r="G7" s="40"/>
      <c r="H7" s="40"/>
    </row>
    <row r="8" spans="1:24" ht="15.75" thickBot="1" x14ac:dyDescent="0.3">
      <c r="B8" s="320" t="s">
        <v>134</v>
      </c>
      <c r="C8" s="321"/>
      <c r="D8" s="322"/>
    </row>
    <row r="9" spans="1:24" ht="15.75" thickBot="1" x14ac:dyDescent="0.3">
      <c r="B9" s="41" t="s">
        <v>132</v>
      </c>
      <c r="C9" s="41" t="s">
        <v>12</v>
      </c>
      <c r="D9" s="41" t="s">
        <v>13</v>
      </c>
      <c r="E9" s="41" t="s">
        <v>14</v>
      </c>
      <c r="F9" s="41" t="s">
        <v>15</v>
      </c>
      <c r="G9" s="41" t="s">
        <v>16</v>
      </c>
      <c r="H9" s="41" t="s">
        <v>17</v>
      </c>
      <c r="I9" s="41" t="s">
        <v>18</v>
      </c>
      <c r="J9" s="41" t="s">
        <v>19</v>
      </c>
      <c r="K9" s="41" t="s">
        <v>20</v>
      </c>
      <c r="L9" s="41" t="s">
        <v>22</v>
      </c>
      <c r="M9" s="41" t="s">
        <v>23</v>
      </c>
      <c r="N9" s="41" t="s">
        <v>24</v>
      </c>
      <c r="O9" s="41" t="s">
        <v>25</v>
      </c>
      <c r="P9" s="41" t="s">
        <v>26</v>
      </c>
      <c r="Q9" s="41" t="s">
        <v>27</v>
      </c>
      <c r="R9" s="41" t="s">
        <v>28</v>
      </c>
      <c r="S9" s="41" t="s">
        <v>29</v>
      </c>
      <c r="T9" s="41" t="s">
        <v>30</v>
      </c>
      <c r="U9" s="41" t="s">
        <v>31</v>
      </c>
      <c r="V9" s="111" t="s">
        <v>21</v>
      </c>
      <c r="W9" s="134" t="s">
        <v>3</v>
      </c>
    </row>
    <row r="10" spans="1:24" ht="15.75" thickBot="1" x14ac:dyDescent="0.3">
      <c r="A10" s="333" t="str">
        <f>'Merit Overview'!A3</f>
        <v>Member #1</v>
      </c>
      <c r="B10" s="138"/>
      <c r="C10" s="139"/>
      <c r="D10" s="140"/>
      <c r="E10" s="141"/>
      <c r="F10" s="142"/>
      <c r="G10" s="142"/>
      <c r="H10" s="142"/>
      <c r="I10" s="142"/>
      <c r="J10" s="142"/>
      <c r="K10" s="142"/>
      <c r="L10" s="142"/>
      <c r="M10" s="142"/>
      <c r="N10" s="142"/>
      <c r="O10" s="219"/>
      <c r="P10" s="142"/>
      <c r="Q10" s="142"/>
      <c r="R10" s="142"/>
      <c r="S10" s="142"/>
      <c r="T10" s="142"/>
      <c r="U10" s="142"/>
      <c r="V10" s="111">
        <f>SUM(B10:U10)</f>
        <v>0</v>
      </c>
      <c r="W10" s="220" t="str">
        <f>IF(AND(B10&gt;0,C10&gt;0,D10&gt;0,V10&gt;=20,COUNTIF(B10:U10,"")&lt;=17),"X"," ")</f>
        <v xml:space="preserve"> </v>
      </c>
      <c r="X10" s="44" t="s">
        <v>125</v>
      </c>
    </row>
    <row r="11" spans="1:24" ht="15.75" thickBot="1" x14ac:dyDescent="0.3">
      <c r="A11" s="334"/>
      <c r="B11" s="144"/>
      <c r="C11" s="145"/>
      <c r="D11" s="146"/>
      <c r="E11" s="147"/>
      <c r="F11" s="148"/>
      <c r="G11" s="148"/>
      <c r="H11" s="148"/>
      <c r="I11" s="148"/>
      <c r="J11" s="148"/>
      <c r="K11" s="148"/>
      <c r="L11" s="148"/>
      <c r="M11" s="148"/>
      <c r="N11" s="148"/>
      <c r="O11" s="148"/>
      <c r="P11" s="148"/>
      <c r="Q11" s="148"/>
      <c r="R11" s="148"/>
      <c r="S11" s="148"/>
      <c r="T11" s="148"/>
      <c r="U11" s="148"/>
      <c r="V11" s="16">
        <f>SUM(B11:U11)</f>
        <v>0</v>
      </c>
      <c r="W11" s="221" t="str">
        <f t="shared" ref="W11:W74" si="0">IF(AND(B11&gt;0,C11&gt;0,D11&gt;0,V11&gt;=20,COUNTIF(B11:U11,"")&lt;=17),"X"," ")</f>
        <v xml:space="preserve"> </v>
      </c>
      <c r="X11" s="24" t="s">
        <v>109</v>
      </c>
    </row>
    <row r="12" spans="1:24" ht="15.75" thickBot="1" x14ac:dyDescent="0.3">
      <c r="A12" s="334"/>
      <c r="B12" s="149"/>
      <c r="C12" s="150"/>
      <c r="D12" s="151"/>
      <c r="E12" s="152"/>
      <c r="F12" s="153"/>
      <c r="G12" s="153"/>
      <c r="H12" s="153"/>
      <c r="I12" s="153"/>
      <c r="J12" s="153"/>
      <c r="K12" s="153"/>
      <c r="L12" s="153"/>
      <c r="M12" s="153"/>
      <c r="N12" s="153"/>
      <c r="O12" s="153"/>
      <c r="P12" s="153"/>
      <c r="Q12" s="153"/>
      <c r="R12" s="153"/>
      <c r="S12" s="153"/>
      <c r="T12" s="153"/>
      <c r="U12" s="153"/>
      <c r="V12" s="17">
        <f>SUM(B12:U12)</f>
        <v>0</v>
      </c>
      <c r="W12" s="222" t="str">
        <f t="shared" si="0"/>
        <v xml:space="preserve"> </v>
      </c>
      <c r="X12" s="25" t="s">
        <v>110</v>
      </c>
    </row>
    <row r="13" spans="1:24" ht="15.75" thickBot="1" x14ac:dyDescent="0.3">
      <c r="A13" s="334"/>
      <c r="B13" s="155"/>
      <c r="C13" s="156"/>
      <c r="D13" s="157"/>
      <c r="E13" s="158"/>
      <c r="F13" s="159"/>
      <c r="G13" s="159"/>
      <c r="H13" s="159"/>
      <c r="I13" s="159"/>
      <c r="J13" s="159"/>
      <c r="K13" s="159"/>
      <c r="L13" s="159"/>
      <c r="M13" s="159"/>
      <c r="N13" s="159"/>
      <c r="O13" s="159"/>
      <c r="P13" s="159"/>
      <c r="Q13" s="159"/>
      <c r="R13" s="159"/>
      <c r="S13" s="159"/>
      <c r="T13" s="159"/>
      <c r="U13" s="159"/>
      <c r="V13" s="19">
        <f>SUM(B13:U13)</f>
        <v>0</v>
      </c>
      <c r="W13" s="223" t="str">
        <f t="shared" si="0"/>
        <v xml:space="preserve"> </v>
      </c>
      <c r="X13" s="26" t="s">
        <v>111</v>
      </c>
    </row>
    <row r="14" spans="1:24" ht="15.75" thickBot="1" x14ac:dyDescent="0.3">
      <c r="A14" s="335"/>
      <c r="B14" s="161"/>
      <c r="C14" s="162"/>
      <c r="D14" s="163"/>
      <c r="E14" s="164"/>
      <c r="F14" s="165"/>
      <c r="G14" s="165"/>
      <c r="H14" s="165"/>
      <c r="I14" s="165"/>
      <c r="J14" s="165"/>
      <c r="K14" s="165"/>
      <c r="L14" s="165"/>
      <c r="M14" s="165"/>
      <c r="N14" s="165"/>
      <c r="O14" s="165"/>
      <c r="P14" s="165"/>
      <c r="Q14" s="165"/>
      <c r="R14" s="165"/>
      <c r="S14" s="165"/>
      <c r="T14" s="165"/>
      <c r="U14" s="165"/>
      <c r="V14" s="21">
        <f>SUM(B14:U14)</f>
        <v>0</v>
      </c>
      <c r="W14" s="224" t="str">
        <f t="shared" si="0"/>
        <v xml:space="preserve"> </v>
      </c>
      <c r="X14" s="27" t="s">
        <v>112</v>
      </c>
    </row>
    <row r="15" spans="1:24" s="116" customFormat="1" ht="15.75" thickBot="1" x14ac:dyDescent="0.3"/>
    <row r="16" spans="1:24" ht="15.75" thickBot="1" x14ac:dyDescent="0.3">
      <c r="A16" s="333" t="str">
        <f>'Merit Overview'!A4</f>
        <v>Member #2</v>
      </c>
      <c r="B16" s="138"/>
      <c r="C16" s="139"/>
      <c r="D16" s="140"/>
      <c r="E16" s="142"/>
      <c r="F16" s="142"/>
      <c r="G16" s="142"/>
      <c r="H16" s="142"/>
      <c r="I16" s="142"/>
      <c r="J16" s="142"/>
      <c r="K16" s="142"/>
      <c r="L16" s="142"/>
      <c r="M16" s="142"/>
      <c r="N16" s="142"/>
      <c r="O16" s="142"/>
      <c r="P16" s="142"/>
      <c r="Q16" s="142"/>
      <c r="R16" s="142"/>
      <c r="S16" s="142"/>
      <c r="T16" s="142"/>
      <c r="U16" s="142"/>
      <c r="V16" s="111">
        <f>SUM(B16:U16)</f>
        <v>0</v>
      </c>
      <c r="W16" s="220" t="str">
        <f t="shared" si="0"/>
        <v xml:space="preserve"> </v>
      </c>
      <c r="X16" s="44" t="s">
        <v>125</v>
      </c>
    </row>
    <row r="17" spans="1:24" ht="15.75" thickBot="1" x14ac:dyDescent="0.3">
      <c r="A17" s="334"/>
      <c r="B17" s="144"/>
      <c r="C17" s="145"/>
      <c r="D17" s="146"/>
      <c r="E17" s="147"/>
      <c r="F17" s="148"/>
      <c r="G17" s="148"/>
      <c r="H17" s="148"/>
      <c r="I17" s="148"/>
      <c r="J17" s="148"/>
      <c r="K17" s="148"/>
      <c r="L17" s="148"/>
      <c r="M17" s="148"/>
      <c r="N17" s="148"/>
      <c r="O17" s="148"/>
      <c r="P17" s="148"/>
      <c r="Q17" s="148"/>
      <c r="R17" s="148"/>
      <c r="S17" s="148"/>
      <c r="T17" s="148"/>
      <c r="U17" s="148"/>
      <c r="V17" s="16">
        <f>SUM(B17:U17)</f>
        <v>0</v>
      </c>
      <c r="W17" s="221" t="str">
        <f t="shared" si="0"/>
        <v xml:space="preserve"> </v>
      </c>
      <c r="X17" s="24" t="s">
        <v>109</v>
      </c>
    </row>
    <row r="18" spans="1:24" ht="15.75" thickBot="1" x14ac:dyDescent="0.3">
      <c r="A18" s="334"/>
      <c r="B18" s="149"/>
      <c r="C18" s="150"/>
      <c r="D18" s="151"/>
      <c r="E18" s="152"/>
      <c r="F18" s="153"/>
      <c r="G18" s="153"/>
      <c r="H18" s="153"/>
      <c r="I18" s="153"/>
      <c r="J18" s="153"/>
      <c r="K18" s="153"/>
      <c r="L18" s="153"/>
      <c r="M18" s="153"/>
      <c r="N18" s="153"/>
      <c r="O18" s="153"/>
      <c r="P18" s="153"/>
      <c r="Q18" s="153"/>
      <c r="R18" s="153"/>
      <c r="S18" s="153"/>
      <c r="T18" s="153"/>
      <c r="U18" s="153"/>
      <c r="V18" s="17">
        <f>SUM(B18:U18)</f>
        <v>0</v>
      </c>
      <c r="W18" s="222" t="str">
        <f t="shared" si="0"/>
        <v xml:space="preserve"> </v>
      </c>
      <c r="X18" s="25" t="s">
        <v>110</v>
      </c>
    </row>
    <row r="19" spans="1:24" ht="15.75" thickBot="1" x14ac:dyDescent="0.3">
      <c r="A19" s="334"/>
      <c r="B19" s="155"/>
      <c r="C19" s="156"/>
      <c r="D19" s="157"/>
      <c r="E19" s="158"/>
      <c r="F19" s="159"/>
      <c r="G19" s="159"/>
      <c r="H19" s="159"/>
      <c r="I19" s="159"/>
      <c r="J19" s="159"/>
      <c r="K19" s="159"/>
      <c r="L19" s="159"/>
      <c r="M19" s="159"/>
      <c r="N19" s="159"/>
      <c r="O19" s="159"/>
      <c r="P19" s="159"/>
      <c r="Q19" s="159"/>
      <c r="R19" s="159"/>
      <c r="S19" s="159"/>
      <c r="T19" s="159"/>
      <c r="U19" s="159"/>
      <c r="V19" s="19">
        <f>SUM(B19:U19)</f>
        <v>0</v>
      </c>
      <c r="W19" s="223" t="str">
        <f t="shared" si="0"/>
        <v xml:space="preserve"> </v>
      </c>
      <c r="X19" s="26" t="s">
        <v>111</v>
      </c>
    </row>
    <row r="20" spans="1:24" ht="15.75" thickBot="1" x14ac:dyDescent="0.3">
      <c r="A20" s="335"/>
      <c r="B20" s="161"/>
      <c r="C20" s="162"/>
      <c r="D20" s="163"/>
      <c r="E20" s="164"/>
      <c r="F20" s="165"/>
      <c r="G20" s="165"/>
      <c r="H20" s="165"/>
      <c r="I20" s="165"/>
      <c r="J20" s="165"/>
      <c r="K20" s="165"/>
      <c r="L20" s="165"/>
      <c r="M20" s="165"/>
      <c r="N20" s="165"/>
      <c r="O20" s="165"/>
      <c r="P20" s="165"/>
      <c r="Q20" s="165"/>
      <c r="R20" s="165"/>
      <c r="S20" s="165"/>
      <c r="T20" s="165"/>
      <c r="U20" s="165"/>
      <c r="V20" s="21">
        <f>SUM(B20:U20)</f>
        <v>0</v>
      </c>
      <c r="W20" s="224" t="str">
        <f t="shared" si="0"/>
        <v xml:space="preserve"> </v>
      </c>
      <c r="X20" s="27" t="s">
        <v>112</v>
      </c>
    </row>
    <row r="21" spans="1:24" s="116" customFormat="1" ht="15.75" thickBot="1" x14ac:dyDescent="0.3"/>
    <row r="22" spans="1:24" ht="15.75" thickBot="1" x14ac:dyDescent="0.3">
      <c r="A22" s="333" t="str">
        <f>'Merit Overview'!A5</f>
        <v>Member #3</v>
      </c>
      <c r="B22" s="138"/>
      <c r="C22" s="139"/>
      <c r="D22" s="140"/>
      <c r="E22" s="142"/>
      <c r="F22" s="142"/>
      <c r="G22" s="142"/>
      <c r="H22" s="142"/>
      <c r="I22" s="142"/>
      <c r="J22" s="142"/>
      <c r="K22" s="142"/>
      <c r="L22" s="142"/>
      <c r="M22" s="142"/>
      <c r="N22" s="142"/>
      <c r="O22" s="142"/>
      <c r="P22" s="142"/>
      <c r="Q22" s="142"/>
      <c r="R22" s="142"/>
      <c r="S22" s="142"/>
      <c r="T22" s="142"/>
      <c r="U22" s="142"/>
      <c r="V22" s="111">
        <f>SUM(B22:U22)</f>
        <v>0</v>
      </c>
      <c r="W22" s="220" t="str">
        <f t="shared" si="0"/>
        <v xml:space="preserve"> </v>
      </c>
      <c r="X22" s="44" t="s">
        <v>125</v>
      </c>
    </row>
    <row r="23" spans="1:24" ht="15.75" thickBot="1" x14ac:dyDescent="0.3">
      <c r="A23" s="334"/>
      <c r="B23" s="144"/>
      <c r="C23" s="145"/>
      <c r="D23" s="146"/>
      <c r="E23" s="147"/>
      <c r="F23" s="148"/>
      <c r="G23" s="148"/>
      <c r="H23" s="148"/>
      <c r="I23" s="148"/>
      <c r="J23" s="148"/>
      <c r="K23" s="148"/>
      <c r="L23" s="148"/>
      <c r="M23" s="148"/>
      <c r="N23" s="148"/>
      <c r="O23" s="148"/>
      <c r="P23" s="148"/>
      <c r="Q23" s="148"/>
      <c r="R23" s="148"/>
      <c r="S23" s="148"/>
      <c r="T23" s="148"/>
      <c r="U23" s="148"/>
      <c r="V23" s="16">
        <f>SUM(B23:U23)</f>
        <v>0</v>
      </c>
      <c r="W23" s="221" t="str">
        <f t="shared" si="0"/>
        <v xml:space="preserve"> </v>
      </c>
      <c r="X23" s="24" t="s">
        <v>109</v>
      </c>
    </row>
    <row r="24" spans="1:24" ht="15.75" thickBot="1" x14ac:dyDescent="0.3">
      <c r="A24" s="334"/>
      <c r="B24" s="149"/>
      <c r="C24" s="150"/>
      <c r="D24" s="151"/>
      <c r="E24" s="152"/>
      <c r="F24" s="153"/>
      <c r="G24" s="153"/>
      <c r="H24" s="153"/>
      <c r="I24" s="153"/>
      <c r="J24" s="153"/>
      <c r="K24" s="153"/>
      <c r="L24" s="153"/>
      <c r="M24" s="153"/>
      <c r="N24" s="153"/>
      <c r="O24" s="153"/>
      <c r="P24" s="153"/>
      <c r="Q24" s="153"/>
      <c r="R24" s="153"/>
      <c r="S24" s="153"/>
      <c r="T24" s="153"/>
      <c r="U24" s="153"/>
      <c r="V24" s="17">
        <f>SUM(B24:U24)</f>
        <v>0</v>
      </c>
      <c r="W24" s="222" t="str">
        <f t="shared" si="0"/>
        <v xml:space="preserve"> </v>
      </c>
      <c r="X24" s="25" t="s">
        <v>110</v>
      </c>
    </row>
    <row r="25" spans="1:24" ht="15.75" thickBot="1" x14ac:dyDescent="0.3">
      <c r="A25" s="334"/>
      <c r="B25" s="155"/>
      <c r="C25" s="156"/>
      <c r="D25" s="157"/>
      <c r="E25" s="158"/>
      <c r="F25" s="159"/>
      <c r="G25" s="159"/>
      <c r="H25" s="159"/>
      <c r="I25" s="159"/>
      <c r="J25" s="159"/>
      <c r="K25" s="159"/>
      <c r="L25" s="159"/>
      <c r="M25" s="159"/>
      <c r="N25" s="159"/>
      <c r="O25" s="159"/>
      <c r="P25" s="159"/>
      <c r="Q25" s="159"/>
      <c r="R25" s="159"/>
      <c r="S25" s="159"/>
      <c r="T25" s="159"/>
      <c r="U25" s="159"/>
      <c r="V25" s="19">
        <f>SUM(B25:U25)</f>
        <v>0</v>
      </c>
      <c r="W25" s="223" t="str">
        <f t="shared" si="0"/>
        <v xml:space="preserve"> </v>
      </c>
      <c r="X25" s="26" t="s">
        <v>111</v>
      </c>
    </row>
    <row r="26" spans="1:24" ht="15.75" thickBot="1" x14ac:dyDescent="0.3">
      <c r="A26" s="335"/>
      <c r="B26" s="161"/>
      <c r="C26" s="162"/>
      <c r="D26" s="163"/>
      <c r="E26" s="164"/>
      <c r="F26" s="165"/>
      <c r="G26" s="165"/>
      <c r="H26" s="165"/>
      <c r="I26" s="165"/>
      <c r="J26" s="165"/>
      <c r="K26" s="165"/>
      <c r="L26" s="165"/>
      <c r="M26" s="165"/>
      <c r="N26" s="165"/>
      <c r="O26" s="165"/>
      <c r="P26" s="165"/>
      <c r="Q26" s="165"/>
      <c r="R26" s="165"/>
      <c r="S26" s="165"/>
      <c r="T26" s="165"/>
      <c r="U26" s="165"/>
      <c r="V26" s="21">
        <f>SUM(B26:U26)</f>
        <v>0</v>
      </c>
      <c r="W26" s="224" t="str">
        <f t="shared" si="0"/>
        <v xml:space="preserve"> </v>
      </c>
      <c r="X26" s="27" t="s">
        <v>112</v>
      </c>
    </row>
    <row r="27" spans="1:24" s="116" customFormat="1" ht="15.75" thickBot="1" x14ac:dyDescent="0.3"/>
    <row r="28" spans="1:24" ht="15.75" thickBot="1" x14ac:dyDescent="0.3">
      <c r="A28" s="333" t="str">
        <f>'Merit Overview'!A6</f>
        <v>Member #4</v>
      </c>
      <c r="B28" s="138"/>
      <c r="C28" s="139"/>
      <c r="D28" s="140"/>
      <c r="E28" s="142"/>
      <c r="F28" s="142"/>
      <c r="G28" s="142"/>
      <c r="H28" s="142"/>
      <c r="I28" s="142"/>
      <c r="J28" s="142"/>
      <c r="K28" s="142"/>
      <c r="L28" s="142"/>
      <c r="M28" s="142"/>
      <c r="N28" s="142"/>
      <c r="O28" s="142"/>
      <c r="P28" s="142"/>
      <c r="Q28" s="142"/>
      <c r="R28" s="142"/>
      <c r="S28" s="142"/>
      <c r="T28" s="142"/>
      <c r="U28" s="142"/>
      <c r="V28" s="111">
        <f>SUM(B28:U28)</f>
        <v>0</v>
      </c>
      <c r="W28" s="220" t="str">
        <f t="shared" si="0"/>
        <v xml:space="preserve"> </v>
      </c>
      <c r="X28" s="44" t="s">
        <v>125</v>
      </c>
    </row>
    <row r="29" spans="1:24" ht="15.75" thickBot="1" x14ac:dyDescent="0.3">
      <c r="A29" s="334"/>
      <c r="B29" s="144"/>
      <c r="C29" s="145"/>
      <c r="D29" s="146"/>
      <c r="E29" s="147"/>
      <c r="F29" s="148"/>
      <c r="G29" s="148"/>
      <c r="H29" s="148"/>
      <c r="I29" s="148"/>
      <c r="J29" s="148"/>
      <c r="K29" s="148"/>
      <c r="L29" s="148"/>
      <c r="M29" s="148"/>
      <c r="N29" s="148"/>
      <c r="O29" s="148"/>
      <c r="P29" s="148"/>
      <c r="Q29" s="148"/>
      <c r="R29" s="148"/>
      <c r="S29" s="148"/>
      <c r="T29" s="148"/>
      <c r="U29" s="148"/>
      <c r="V29" s="16">
        <f>SUM(B29:U29)</f>
        <v>0</v>
      </c>
      <c r="W29" s="221" t="str">
        <f t="shared" si="0"/>
        <v xml:space="preserve"> </v>
      </c>
      <c r="X29" s="24" t="s">
        <v>109</v>
      </c>
    </row>
    <row r="30" spans="1:24" ht="15.75" thickBot="1" x14ac:dyDescent="0.3">
      <c r="A30" s="334"/>
      <c r="B30" s="149"/>
      <c r="C30" s="150"/>
      <c r="D30" s="151"/>
      <c r="E30" s="152"/>
      <c r="F30" s="153"/>
      <c r="G30" s="153"/>
      <c r="H30" s="153"/>
      <c r="I30" s="153"/>
      <c r="J30" s="153"/>
      <c r="K30" s="153"/>
      <c r="L30" s="153"/>
      <c r="M30" s="153"/>
      <c r="N30" s="153"/>
      <c r="O30" s="153"/>
      <c r="P30" s="153"/>
      <c r="Q30" s="153"/>
      <c r="R30" s="153"/>
      <c r="S30" s="153"/>
      <c r="T30" s="153"/>
      <c r="U30" s="153"/>
      <c r="V30" s="17">
        <f>SUM(B30:U30)</f>
        <v>0</v>
      </c>
      <c r="W30" s="222" t="str">
        <f t="shared" si="0"/>
        <v xml:space="preserve"> </v>
      </c>
      <c r="X30" s="25" t="s">
        <v>110</v>
      </c>
    </row>
    <row r="31" spans="1:24" ht="15.75" thickBot="1" x14ac:dyDescent="0.3">
      <c r="A31" s="334"/>
      <c r="B31" s="155"/>
      <c r="C31" s="156"/>
      <c r="D31" s="157"/>
      <c r="E31" s="158"/>
      <c r="F31" s="159"/>
      <c r="G31" s="159"/>
      <c r="H31" s="159"/>
      <c r="I31" s="159"/>
      <c r="J31" s="159"/>
      <c r="K31" s="159"/>
      <c r="L31" s="159"/>
      <c r="M31" s="159"/>
      <c r="N31" s="159"/>
      <c r="O31" s="159"/>
      <c r="P31" s="159"/>
      <c r="Q31" s="159"/>
      <c r="R31" s="159"/>
      <c r="S31" s="159"/>
      <c r="T31" s="159"/>
      <c r="U31" s="159"/>
      <c r="V31" s="19">
        <f>SUM(B31:U31)</f>
        <v>0</v>
      </c>
      <c r="W31" s="223" t="str">
        <f t="shared" si="0"/>
        <v xml:space="preserve"> </v>
      </c>
      <c r="X31" s="26" t="s">
        <v>111</v>
      </c>
    </row>
    <row r="32" spans="1:24" ht="15.75" thickBot="1" x14ac:dyDescent="0.3">
      <c r="A32" s="335"/>
      <c r="B32" s="161"/>
      <c r="C32" s="162"/>
      <c r="D32" s="163"/>
      <c r="E32" s="164"/>
      <c r="F32" s="165"/>
      <c r="G32" s="165"/>
      <c r="H32" s="165"/>
      <c r="I32" s="165"/>
      <c r="J32" s="165"/>
      <c r="K32" s="165"/>
      <c r="L32" s="165"/>
      <c r="M32" s="165"/>
      <c r="N32" s="165"/>
      <c r="O32" s="165"/>
      <c r="P32" s="165"/>
      <c r="Q32" s="165"/>
      <c r="R32" s="165"/>
      <c r="S32" s="165"/>
      <c r="T32" s="165"/>
      <c r="U32" s="165"/>
      <c r="V32" s="21">
        <f>SUM(B32:U32)</f>
        <v>0</v>
      </c>
      <c r="W32" s="224" t="str">
        <f t="shared" si="0"/>
        <v xml:space="preserve"> </v>
      </c>
      <c r="X32" s="27" t="s">
        <v>112</v>
      </c>
    </row>
    <row r="33" spans="1:24" s="116" customFormat="1" ht="15.75" thickBot="1" x14ac:dyDescent="0.3"/>
    <row r="34" spans="1:24" ht="15.75" thickBot="1" x14ac:dyDescent="0.3">
      <c r="A34" s="333" t="str">
        <f>'Merit Overview'!A7</f>
        <v>Member #5</v>
      </c>
      <c r="B34" s="138"/>
      <c r="C34" s="139"/>
      <c r="D34" s="140"/>
      <c r="E34" s="142"/>
      <c r="F34" s="142"/>
      <c r="G34" s="142"/>
      <c r="H34" s="142"/>
      <c r="I34" s="142"/>
      <c r="J34" s="142"/>
      <c r="K34" s="142"/>
      <c r="L34" s="142"/>
      <c r="M34" s="142"/>
      <c r="N34" s="142"/>
      <c r="O34" s="142"/>
      <c r="P34" s="142"/>
      <c r="Q34" s="142"/>
      <c r="R34" s="142"/>
      <c r="S34" s="142"/>
      <c r="T34" s="142"/>
      <c r="U34" s="142"/>
      <c r="V34" s="111">
        <f>SUM(B34:U34)</f>
        <v>0</v>
      </c>
      <c r="W34" s="220" t="str">
        <f t="shared" si="0"/>
        <v xml:space="preserve"> </v>
      </c>
      <c r="X34" s="44" t="s">
        <v>125</v>
      </c>
    </row>
    <row r="35" spans="1:24" ht="15.75" thickBot="1" x14ac:dyDescent="0.3">
      <c r="A35" s="334"/>
      <c r="B35" s="144"/>
      <c r="C35" s="145"/>
      <c r="D35" s="146"/>
      <c r="E35" s="147"/>
      <c r="F35" s="148"/>
      <c r="G35" s="148"/>
      <c r="H35" s="148"/>
      <c r="I35" s="148"/>
      <c r="J35" s="148"/>
      <c r="K35" s="148"/>
      <c r="L35" s="148"/>
      <c r="M35" s="148"/>
      <c r="N35" s="148"/>
      <c r="O35" s="148"/>
      <c r="P35" s="148"/>
      <c r="Q35" s="148"/>
      <c r="R35" s="148"/>
      <c r="S35" s="148"/>
      <c r="T35" s="148"/>
      <c r="U35" s="148"/>
      <c r="V35" s="16">
        <f>SUM(B35:U35)</f>
        <v>0</v>
      </c>
      <c r="W35" s="221" t="str">
        <f t="shared" si="0"/>
        <v xml:space="preserve"> </v>
      </c>
      <c r="X35" s="24" t="s">
        <v>109</v>
      </c>
    </row>
    <row r="36" spans="1:24" ht="15.75" thickBot="1" x14ac:dyDescent="0.3">
      <c r="A36" s="334"/>
      <c r="B36" s="149"/>
      <c r="C36" s="150"/>
      <c r="D36" s="151"/>
      <c r="E36" s="152"/>
      <c r="F36" s="153"/>
      <c r="G36" s="153"/>
      <c r="H36" s="153"/>
      <c r="I36" s="153"/>
      <c r="J36" s="153"/>
      <c r="K36" s="153"/>
      <c r="L36" s="153"/>
      <c r="M36" s="153"/>
      <c r="N36" s="153"/>
      <c r="O36" s="153"/>
      <c r="P36" s="153"/>
      <c r="Q36" s="153"/>
      <c r="R36" s="153"/>
      <c r="S36" s="153"/>
      <c r="T36" s="153"/>
      <c r="U36" s="153"/>
      <c r="V36" s="17">
        <f>SUM(B36:U36)</f>
        <v>0</v>
      </c>
      <c r="W36" s="222" t="str">
        <f t="shared" si="0"/>
        <v xml:space="preserve"> </v>
      </c>
      <c r="X36" s="25" t="s">
        <v>110</v>
      </c>
    </row>
    <row r="37" spans="1:24" ht="15.75" thickBot="1" x14ac:dyDescent="0.3">
      <c r="A37" s="334"/>
      <c r="B37" s="155"/>
      <c r="C37" s="156"/>
      <c r="D37" s="157"/>
      <c r="E37" s="158"/>
      <c r="F37" s="159"/>
      <c r="G37" s="159"/>
      <c r="H37" s="159"/>
      <c r="I37" s="159"/>
      <c r="J37" s="159"/>
      <c r="K37" s="159"/>
      <c r="L37" s="159"/>
      <c r="M37" s="159"/>
      <c r="N37" s="159"/>
      <c r="O37" s="159"/>
      <c r="P37" s="159"/>
      <c r="Q37" s="159"/>
      <c r="R37" s="159"/>
      <c r="S37" s="159"/>
      <c r="T37" s="159"/>
      <c r="U37" s="159"/>
      <c r="V37" s="19">
        <f>SUM(B37:U37)</f>
        <v>0</v>
      </c>
      <c r="W37" s="223" t="str">
        <f t="shared" si="0"/>
        <v xml:space="preserve"> </v>
      </c>
      <c r="X37" s="26" t="s">
        <v>111</v>
      </c>
    </row>
    <row r="38" spans="1:24" ht="15.75" thickBot="1" x14ac:dyDescent="0.3">
      <c r="A38" s="335"/>
      <c r="B38" s="161"/>
      <c r="C38" s="162"/>
      <c r="D38" s="163"/>
      <c r="E38" s="164"/>
      <c r="F38" s="165"/>
      <c r="G38" s="165"/>
      <c r="H38" s="165"/>
      <c r="I38" s="165"/>
      <c r="J38" s="165"/>
      <c r="K38" s="165"/>
      <c r="L38" s="165"/>
      <c r="M38" s="165"/>
      <c r="N38" s="165"/>
      <c r="O38" s="165"/>
      <c r="P38" s="165"/>
      <c r="Q38" s="165"/>
      <c r="R38" s="165"/>
      <c r="S38" s="165"/>
      <c r="T38" s="165"/>
      <c r="U38" s="165"/>
      <c r="V38" s="21">
        <f>SUM(B38:U38)</f>
        <v>0</v>
      </c>
      <c r="W38" s="224" t="str">
        <f t="shared" si="0"/>
        <v xml:space="preserve"> </v>
      </c>
      <c r="X38" s="27" t="s">
        <v>112</v>
      </c>
    </row>
    <row r="39" spans="1:24" s="116" customFormat="1" ht="15.75" thickBot="1" x14ac:dyDescent="0.3"/>
    <row r="40" spans="1:24" ht="15.75" thickBot="1" x14ac:dyDescent="0.3">
      <c r="A40" s="333" t="str">
        <f>'Merit Overview'!A8</f>
        <v>Member #6</v>
      </c>
      <c r="B40" s="138"/>
      <c r="C40" s="139"/>
      <c r="D40" s="140"/>
      <c r="E40" s="142"/>
      <c r="F40" s="142"/>
      <c r="G40" s="142"/>
      <c r="H40" s="142"/>
      <c r="I40" s="142"/>
      <c r="J40" s="142"/>
      <c r="K40" s="142"/>
      <c r="L40" s="142"/>
      <c r="M40" s="142"/>
      <c r="N40" s="142"/>
      <c r="O40" s="142"/>
      <c r="P40" s="142"/>
      <c r="Q40" s="142"/>
      <c r="R40" s="142"/>
      <c r="S40" s="142"/>
      <c r="T40" s="142"/>
      <c r="U40" s="142"/>
      <c r="V40" s="111">
        <f>SUM(B40:U40)</f>
        <v>0</v>
      </c>
      <c r="W40" s="220" t="str">
        <f t="shared" si="0"/>
        <v xml:space="preserve"> </v>
      </c>
      <c r="X40" s="44" t="s">
        <v>125</v>
      </c>
    </row>
    <row r="41" spans="1:24" ht="15.75" thickBot="1" x14ac:dyDescent="0.3">
      <c r="A41" s="334"/>
      <c r="B41" s="144"/>
      <c r="C41" s="145"/>
      <c r="D41" s="146"/>
      <c r="E41" s="147"/>
      <c r="F41" s="148"/>
      <c r="G41" s="148"/>
      <c r="H41" s="148"/>
      <c r="I41" s="148"/>
      <c r="J41" s="148"/>
      <c r="K41" s="148"/>
      <c r="L41" s="148"/>
      <c r="M41" s="148"/>
      <c r="N41" s="148"/>
      <c r="O41" s="148"/>
      <c r="P41" s="148"/>
      <c r="Q41" s="148"/>
      <c r="R41" s="148"/>
      <c r="S41" s="148"/>
      <c r="T41" s="148"/>
      <c r="U41" s="148"/>
      <c r="V41" s="16">
        <f>SUM(B41:U41)</f>
        <v>0</v>
      </c>
      <c r="W41" s="221" t="str">
        <f t="shared" si="0"/>
        <v xml:space="preserve"> </v>
      </c>
      <c r="X41" s="24" t="s">
        <v>109</v>
      </c>
    </row>
    <row r="42" spans="1:24" ht="15.75" thickBot="1" x14ac:dyDescent="0.3">
      <c r="A42" s="334"/>
      <c r="B42" s="149"/>
      <c r="C42" s="150"/>
      <c r="D42" s="151"/>
      <c r="E42" s="152"/>
      <c r="F42" s="153"/>
      <c r="G42" s="153"/>
      <c r="H42" s="153"/>
      <c r="I42" s="153"/>
      <c r="J42" s="153"/>
      <c r="K42" s="153"/>
      <c r="L42" s="153"/>
      <c r="M42" s="153"/>
      <c r="N42" s="153"/>
      <c r="O42" s="153"/>
      <c r="P42" s="153"/>
      <c r="Q42" s="153"/>
      <c r="R42" s="153"/>
      <c r="S42" s="153"/>
      <c r="T42" s="153"/>
      <c r="U42" s="153"/>
      <c r="V42" s="17">
        <f>SUM(B42:U42)</f>
        <v>0</v>
      </c>
      <c r="W42" s="222" t="str">
        <f t="shared" si="0"/>
        <v xml:space="preserve"> </v>
      </c>
      <c r="X42" s="25" t="s">
        <v>110</v>
      </c>
    </row>
    <row r="43" spans="1:24" ht="15.75" thickBot="1" x14ac:dyDescent="0.3">
      <c r="A43" s="334"/>
      <c r="B43" s="155"/>
      <c r="C43" s="156"/>
      <c r="D43" s="157"/>
      <c r="E43" s="158"/>
      <c r="F43" s="159"/>
      <c r="G43" s="159"/>
      <c r="H43" s="159"/>
      <c r="I43" s="159"/>
      <c r="J43" s="159"/>
      <c r="K43" s="159"/>
      <c r="L43" s="159"/>
      <c r="M43" s="159"/>
      <c r="N43" s="159"/>
      <c r="O43" s="159"/>
      <c r="P43" s="159"/>
      <c r="Q43" s="159"/>
      <c r="R43" s="159"/>
      <c r="S43" s="159"/>
      <c r="T43" s="159"/>
      <c r="U43" s="159"/>
      <c r="V43" s="19">
        <f>SUM(B43:U43)</f>
        <v>0</v>
      </c>
      <c r="W43" s="223" t="str">
        <f t="shared" si="0"/>
        <v xml:space="preserve"> </v>
      </c>
      <c r="X43" s="26" t="s">
        <v>111</v>
      </c>
    </row>
    <row r="44" spans="1:24" ht="15.75" thickBot="1" x14ac:dyDescent="0.3">
      <c r="A44" s="335"/>
      <c r="B44" s="161"/>
      <c r="C44" s="162"/>
      <c r="D44" s="163"/>
      <c r="E44" s="164"/>
      <c r="F44" s="165"/>
      <c r="G44" s="165"/>
      <c r="H44" s="165"/>
      <c r="I44" s="165"/>
      <c r="J44" s="165"/>
      <c r="K44" s="165"/>
      <c r="L44" s="165"/>
      <c r="M44" s="165"/>
      <c r="N44" s="165"/>
      <c r="O44" s="165"/>
      <c r="P44" s="165"/>
      <c r="Q44" s="165"/>
      <c r="R44" s="165"/>
      <c r="S44" s="165"/>
      <c r="T44" s="165"/>
      <c r="U44" s="165"/>
      <c r="V44" s="21">
        <f>SUM(B44:U44)</f>
        <v>0</v>
      </c>
      <c r="W44" s="224" t="str">
        <f t="shared" si="0"/>
        <v xml:space="preserve"> </v>
      </c>
      <c r="X44" s="27" t="s">
        <v>112</v>
      </c>
    </row>
    <row r="45" spans="1:24" s="116" customFormat="1" ht="15.75" thickBot="1" x14ac:dyDescent="0.3"/>
    <row r="46" spans="1:24" ht="15.75" thickBot="1" x14ac:dyDescent="0.3">
      <c r="A46" s="333" t="str">
        <f>'Merit Overview'!A9</f>
        <v>Member #7</v>
      </c>
      <c r="B46" s="138"/>
      <c r="C46" s="139"/>
      <c r="D46" s="140"/>
      <c r="E46" s="142"/>
      <c r="F46" s="142"/>
      <c r="G46" s="142"/>
      <c r="H46" s="142"/>
      <c r="I46" s="142"/>
      <c r="J46" s="142"/>
      <c r="K46" s="142"/>
      <c r="L46" s="142"/>
      <c r="M46" s="142"/>
      <c r="N46" s="142"/>
      <c r="O46" s="142"/>
      <c r="P46" s="142"/>
      <c r="Q46" s="142"/>
      <c r="R46" s="142"/>
      <c r="S46" s="142"/>
      <c r="T46" s="142"/>
      <c r="U46" s="142"/>
      <c r="V46" s="111">
        <f>SUM(B46:U46)</f>
        <v>0</v>
      </c>
      <c r="W46" s="220" t="str">
        <f t="shared" si="0"/>
        <v xml:space="preserve"> </v>
      </c>
      <c r="X46" s="44" t="s">
        <v>125</v>
      </c>
    </row>
    <row r="47" spans="1:24" ht="15.75" thickBot="1" x14ac:dyDescent="0.3">
      <c r="A47" s="334"/>
      <c r="B47" s="144"/>
      <c r="C47" s="145"/>
      <c r="D47" s="146"/>
      <c r="E47" s="147"/>
      <c r="F47" s="148"/>
      <c r="G47" s="148"/>
      <c r="H47" s="148"/>
      <c r="I47" s="148"/>
      <c r="J47" s="148"/>
      <c r="K47" s="148"/>
      <c r="L47" s="148"/>
      <c r="M47" s="148"/>
      <c r="N47" s="148"/>
      <c r="O47" s="148"/>
      <c r="P47" s="148"/>
      <c r="Q47" s="148"/>
      <c r="R47" s="148"/>
      <c r="S47" s="148"/>
      <c r="T47" s="148"/>
      <c r="U47" s="148"/>
      <c r="V47" s="16">
        <f>SUM(B47:U47)</f>
        <v>0</v>
      </c>
      <c r="W47" s="221" t="str">
        <f t="shared" si="0"/>
        <v xml:space="preserve"> </v>
      </c>
      <c r="X47" s="24" t="s">
        <v>109</v>
      </c>
    </row>
    <row r="48" spans="1:24" ht="15.75" thickBot="1" x14ac:dyDescent="0.3">
      <c r="A48" s="334"/>
      <c r="B48" s="149"/>
      <c r="C48" s="150"/>
      <c r="D48" s="151"/>
      <c r="E48" s="152"/>
      <c r="F48" s="153"/>
      <c r="G48" s="153"/>
      <c r="H48" s="153"/>
      <c r="I48" s="153"/>
      <c r="J48" s="153"/>
      <c r="K48" s="153"/>
      <c r="L48" s="153"/>
      <c r="M48" s="153"/>
      <c r="N48" s="153"/>
      <c r="O48" s="153"/>
      <c r="P48" s="153"/>
      <c r="Q48" s="153"/>
      <c r="R48" s="153"/>
      <c r="S48" s="153"/>
      <c r="T48" s="153"/>
      <c r="U48" s="153"/>
      <c r="V48" s="17">
        <f>SUM(B48:U48)</f>
        <v>0</v>
      </c>
      <c r="W48" s="222" t="str">
        <f t="shared" si="0"/>
        <v xml:space="preserve"> </v>
      </c>
      <c r="X48" s="25" t="s">
        <v>110</v>
      </c>
    </row>
    <row r="49" spans="1:24" ht="15.75" thickBot="1" x14ac:dyDescent="0.3">
      <c r="A49" s="334"/>
      <c r="B49" s="155"/>
      <c r="C49" s="156"/>
      <c r="D49" s="157"/>
      <c r="E49" s="158"/>
      <c r="F49" s="159"/>
      <c r="G49" s="159"/>
      <c r="H49" s="159"/>
      <c r="I49" s="159"/>
      <c r="J49" s="159"/>
      <c r="K49" s="159"/>
      <c r="L49" s="159"/>
      <c r="M49" s="159"/>
      <c r="N49" s="159"/>
      <c r="O49" s="159"/>
      <c r="P49" s="159"/>
      <c r="Q49" s="159"/>
      <c r="R49" s="159"/>
      <c r="S49" s="159"/>
      <c r="T49" s="159"/>
      <c r="U49" s="159"/>
      <c r="V49" s="19">
        <f>SUM(B49:U49)</f>
        <v>0</v>
      </c>
      <c r="W49" s="223" t="str">
        <f t="shared" si="0"/>
        <v xml:space="preserve"> </v>
      </c>
      <c r="X49" s="26" t="s">
        <v>111</v>
      </c>
    </row>
    <row r="50" spans="1:24" ht="15.75" thickBot="1" x14ac:dyDescent="0.3">
      <c r="A50" s="335"/>
      <c r="B50" s="161"/>
      <c r="C50" s="162"/>
      <c r="D50" s="163"/>
      <c r="E50" s="164"/>
      <c r="F50" s="165"/>
      <c r="G50" s="165"/>
      <c r="H50" s="165"/>
      <c r="I50" s="165"/>
      <c r="J50" s="165"/>
      <c r="K50" s="165"/>
      <c r="L50" s="165"/>
      <c r="M50" s="165"/>
      <c r="N50" s="165"/>
      <c r="O50" s="165"/>
      <c r="P50" s="165"/>
      <c r="Q50" s="165"/>
      <c r="R50" s="165"/>
      <c r="S50" s="165"/>
      <c r="T50" s="165"/>
      <c r="U50" s="165"/>
      <c r="V50" s="21">
        <f>SUM(B50:U50)</f>
        <v>0</v>
      </c>
      <c r="W50" s="224" t="str">
        <f t="shared" si="0"/>
        <v xml:space="preserve"> </v>
      </c>
      <c r="X50" s="27" t="s">
        <v>112</v>
      </c>
    </row>
    <row r="51" spans="1:24" s="116" customFormat="1" ht="15.75" thickBot="1" x14ac:dyDescent="0.3"/>
    <row r="52" spans="1:24" ht="15.75" thickBot="1" x14ac:dyDescent="0.3">
      <c r="A52" s="333" t="str">
        <f>'Merit Overview'!A10</f>
        <v>Member #8</v>
      </c>
      <c r="B52" s="138"/>
      <c r="C52" s="139"/>
      <c r="D52" s="140"/>
      <c r="E52" s="142"/>
      <c r="F52" s="142"/>
      <c r="G52" s="142"/>
      <c r="H52" s="142"/>
      <c r="I52" s="142"/>
      <c r="J52" s="142"/>
      <c r="K52" s="142"/>
      <c r="L52" s="142"/>
      <c r="M52" s="142"/>
      <c r="N52" s="142"/>
      <c r="O52" s="142"/>
      <c r="P52" s="142"/>
      <c r="Q52" s="142"/>
      <c r="R52" s="142"/>
      <c r="S52" s="142"/>
      <c r="T52" s="142"/>
      <c r="U52" s="142"/>
      <c r="V52" s="111">
        <f>SUM(B52:U52)</f>
        <v>0</v>
      </c>
      <c r="W52" s="220" t="str">
        <f t="shared" si="0"/>
        <v xml:space="preserve"> </v>
      </c>
      <c r="X52" s="44" t="s">
        <v>125</v>
      </c>
    </row>
    <row r="53" spans="1:24" ht="15.75" thickBot="1" x14ac:dyDescent="0.3">
      <c r="A53" s="334"/>
      <c r="B53" s="144"/>
      <c r="C53" s="145"/>
      <c r="D53" s="146"/>
      <c r="E53" s="147"/>
      <c r="F53" s="148"/>
      <c r="G53" s="148"/>
      <c r="H53" s="148"/>
      <c r="I53" s="148"/>
      <c r="J53" s="148"/>
      <c r="K53" s="148"/>
      <c r="L53" s="148"/>
      <c r="M53" s="148"/>
      <c r="N53" s="148"/>
      <c r="O53" s="148"/>
      <c r="P53" s="148"/>
      <c r="Q53" s="148"/>
      <c r="R53" s="148"/>
      <c r="S53" s="148"/>
      <c r="T53" s="148"/>
      <c r="U53" s="148"/>
      <c r="V53" s="16">
        <f>SUM(B53:U53)</f>
        <v>0</v>
      </c>
      <c r="W53" s="221" t="str">
        <f t="shared" si="0"/>
        <v xml:space="preserve"> </v>
      </c>
      <c r="X53" s="24" t="s">
        <v>109</v>
      </c>
    </row>
    <row r="54" spans="1:24" ht="15.75" thickBot="1" x14ac:dyDescent="0.3">
      <c r="A54" s="334"/>
      <c r="B54" s="149"/>
      <c r="C54" s="150"/>
      <c r="D54" s="151"/>
      <c r="E54" s="152"/>
      <c r="F54" s="153"/>
      <c r="G54" s="153"/>
      <c r="H54" s="153"/>
      <c r="I54" s="153"/>
      <c r="J54" s="153"/>
      <c r="K54" s="153"/>
      <c r="L54" s="153"/>
      <c r="M54" s="153"/>
      <c r="N54" s="153"/>
      <c r="O54" s="153"/>
      <c r="P54" s="153"/>
      <c r="Q54" s="153"/>
      <c r="R54" s="153"/>
      <c r="S54" s="153"/>
      <c r="T54" s="153"/>
      <c r="U54" s="153"/>
      <c r="V54" s="17">
        <f>SUM(B54:U54)</f>
        <v>0</v>
      </c>
      <c r="W54" s="222" t="str">
        <f t="shared" si="0"/>
        <v xml:space="preserve"> </v>
      </c>
      <c r="X54" s="25" t="s">
        <v>110</v>
      </c>
    </row>
    <row r="55" spans="1:24" ht="15.75" thickBot="1" x14ac:dyDescent="0.3">
      <c r="A55" s="334"/>
      <c r="B55" s="155"/>
      <c r="C55" s="156"/>
      <c r="D55" s="157"/>
      <c r="E55" s="158"/>
      <c r="F55" s="159"/>
      <c r="G55" s="159"/>
      <c r="H55" s="159"/>
      <c r="I55" s="159"/>
      <c r="J55" s="159"/>
      <c r="K55" s="159"/>
      <c r="L55" s="159"/>
      <c r="M55" s="159"/>
      <c r="N55" s="159"/>
      <c r="O55" s="159"/>
      <c r="P55" s="159"/>
      <c r="Q55" s="159"/>
      <c r="R55" s="159"/>
      <c r="S55" s="159"/>
      <c r="T55" s="159"/>
      <c r="U55" s="159"/>
      <c r="V55" s="19">
        <f>SUM(B55:U55)</f>
        <v>0</v>
      </c>
      <c r="W55" s="223" t="str">
        <f t="shared" si="0"/>
        <v xml:space="preserve"> </v>
      </c>
      <c r="X55" s="26" t="s">
        <v>111</v>
      </c>
    </row>
    <row r="56" spans="1:24" ht="15.75" thickBot="1" x14ac:dyDescent="0.3">
      <c r="A56" s="335"/>
      <c r="B56" s="161"/>
      <c r="C56" s="162"/>
      <c r="D56" s="163"/>
      <c r="E56" s="164"/>
      <c r="F56" s="165"/>
      <c r="G56" s="165"/>
      <c r="H56" s="165"/>
      <c r="I56" s="165"/>
      <c r="J56" s="165"/>
      <c r="K56" s="165"/>
      <c r="L56" s="165"/>
      <c r="M56" s="165"/>
      <c r="N56" s="165"/>
      <c r="O56" s="165"/>
      <c r="P56" s="165"/>
      <c r="Q56" s="165"/>
      <c r="R56" s="165"/>
      <c r="S56" s="165"/>
      <c r="T56" s="165"/>
      <c r="U56" s="165"/>
      <c r="V56" s="21">
        <f>SUM(B56:U56)</f>
        <v>0</v>
      </c>
      <c r="W56" s="224" t="str">
        <f t="shared" si="0"/>
        <v xml:space="preserve"> </v>
      </c>
      <c r="X56" s="27" t="s">
        <v>112</v>
      </c>
    </row>
    <row r="57" spans="1:24" s="116" customFormat="1" ht="15.75" thickBot="1" x14ac:dyDescent="0.3"/>
    <row r="58" spans="1:24" ht="15.75" thickBot="1" x14ac:dyDescent="0.3">
      <c r="A58" s="333" t="str">
        <f>'Merit Overview'!A11</f>
        <v>Member #9</v>
      </c>
      <c r="B58" s="138"/>
      <c r="C58" s="139"/>
      <c r="D58" s="140"/>
      <c r="E58" s="142"/>
      <c r="F58" s="142"/>
      <c r="G58" s="142"/>
      <c r="H58" s="142"/>
      <c r="I58" s="142"/>
      <c r="J58" s="142"/>
      <c r="K58" s="142"/>
      <c r="L58" s="142"/>
      <c r="M58" s="142"/>
      <c r="N58" s="142"/>
      <c r="O58" s="142"/>
      <c r="P58" s="142"/>
      <c r="Q58" s="142"/>
      <c r="R58" s="142"/>
      <c r="S58" s="142"/>
      <c r="T58" s="142"/>
      <c r="U58" s="142"/>
      <c r="V58" s="111">
        <f>SUM(B58:U58)</f>
        <v>0</v>
      </c>
      <c r="W58" s="220" t="str">
        <f t="shared" si="0"/>
        <v xml:space="preserve"> </v>
      </c>
      <c r="X58" s="44" t="s">
        <v>125</v>
      </c>
    </row>
    <row r="59" spans="1:24" ht="15.75" thickBot="1" x14ac:dyDescent="0.3">
      <c r="A59" s="334"/>
      <c r="B59" s="144"/>
      <c r="C59" s="145"/>
      <c r="D59" s="146"/>
      <c r="E59" s="147"/>
      <c r="F59" s="148"/>
      <c r="G59" s="148"/>
      <c r="H59" s="148"/>
      <c r="I59" s="148"/>
      <c r="J59" s="148"/>
      <c r="K59" s="148"/>
      <c r="L59" s="148"/>
      <c r="M59" s="148"/>
      <c r="N59" s="148"/>
      <c r="O59" s="148"/>
      <c r="P59" s="148"/>
      <c r="Q59" s="148"/>
      <c r="R59" s="148"/>
      <c r="S59" s="148"/>
      <c r="T59" s="148"/>
      <c r="U59" s="148"/>
      <c r="V59" s="16">
        <f>SUM(B59:U59)</f>
        <v>0</v>
      </c>
      <c r="W59" s="221" t="str">
        <f t="shared" si="0"/>
        <v xml:space="preserve"> </v>
      </c>
      <c r="X59" s="24" t="s">
        <v>109</v>
      </c>
    </row>
    <row r="60" spans="1:24" ht="15.75" thickBot="1" x14ac:dyDescent="0.3">
      <c r="A60" s="334"/>
      <c r="B60" s="149"/>
      <c r="C60" s="150"/>
      <c r="D60" s="151"/>
      <c r="E60" s="152"/>
      <c r="F60" s="153"/>
      <c r="G60" s="153"/>
      <c r="H60" s="153"/>
      <c r="I60" s="153"/>
      <c r="J60" s="153"/>
      <c r="K60" s="153"/>
      <c r="L60" s="153"/>
      <c r="M60" s="153"/>
      <c r="N60" s="153"/>
      <c r="O60" s="153"/>
      <c r="P60" s="153"/>
      <c r="Q60" s="153"/>
      <c r="R60" s="153"/>
      <c r="S60" s="153"/>
      <c r="T60" s="153"/>
      <c r="U60" s="153"/>
      <c r="V60" s="17">
        <f>SUM(B60:U60)</f>
        <v>0</v>
      </c>
      <c r="W60" s="222" t="str">
        <f t="shared" si="0"/>
        <v xml:space="preserve"> </v>
      </c>
      <c r="X60" s="25" t="s">
        <v>110</v>
      </c>
    </row>
    <row r="61" spans="1:24" ht="15.75" thickBot="1" x14ac:dyDescent="0.3">
      <c r="A61" s="334"/>
      <c r="B61" s="155"/>
      <c r="C61" s="156"/>
      <c r="D61" s="157"/>
      <c r="E61" s="158"/>
      <c r="F61" s="159"/>
      <c r="G61" s="159"/>
      <c r="H61" s="159"/>
      <c r="I61" s="159"/>
      <c r="J61" s="159"/>
      <c r="K61" s="159"/>
      <c r="L61" s="159"/>
      <c r="M61" s="159"/>
      <c r="N61" s="159"/>
      <c r="O61" s="159"/>
      <c r="P61" s="159"/>
      <c r="Q61" s="159"/>
      <c r="R61" s="159"/>
      <c r="S61" s="159"/>
      <c r="T61" s="159"/>
      <c r="U61" s="159"/>
      <c r="V61" s="19">
        <f>SUM(B61:U61)</f>
        <v>0</v>
      </c>
      <c r="W61" s="223" t="str">
        <f t="shared" si="0"/>
        <v xml:space="preserve"> </v>
      </c>
      <c r="X61" s="26" t="s">
        <v>111</v>
      </c>
    </row>
    <row r="62" spans="1:24" ht="15.75" thickBot="1" x14ac:dyDescent="0.3">
      <c r="A62" s="335"/>
      <c r="B62" s="161"/>
      <c r="C62" s="162"/>
      <c r="D62" s="163"/>
      <c r="E62" s="164"/>
      <c r="F62" s="165"/>
      <c r="G62" s="165"/>
      <c r="H62" s="165"/>
      <c r="I62" s="165"/>
      <c r="J62" s="165"/>
      <c r="K62" s="165"/>
      <c r="L62" s="165"/>
      <c r="M62" s="165"/>
      <c r="N62" s="165"/>
      <c r="O62" s="165"/>
      <c r="P62" s="165"/>
      <c r="Q62" s="165"/>
      <c r="R62" s="165"/>
      <c r="S62" s="165"/>
      <c r="T62" s="165"/>
      <c r="U62" s="165"/>
      <c r="V62" s="21">
        <f>SUM(B62:U62)</f>
        <v>0</v>
      </c>
      <c r="W62" s="224" t="str">
        <f t="shared" si="0"/>
        <v xml:space="preserve"> </v>
      </c>
      <c r="X62" s="27" t="s">
        <v>112</v>
      </c>
    </row>
    <row r="63" spans="1:24" s="116" customFormat="1" ht="15.75" thickBot="1" x14ac:dyDescent="0.3"/>
    <row r="64" spans="1:24" ht="15.75" thickBot="1" x14ac:dyDescent="0.3">
      <c r="A64" s="333" t="str">
        <f>'Merit Overview'!A12</f>
        <v>Member #10</v>
      </c>
      <c r="B64" s="138"/>
      <c r="C64" s="139"/>
      <c r="D64" s="140"/>
      <c r="E64" s="142"/>
      <c r="F64" s="142"/>
      <c r="G64" s="142"/>
      <c r="H64" s="142"/>
      <c r="I64" s="142"/>
      <c r="J64" s="142"/>
      <c r="K64" s="142"/>
      <c r="L64" s="142"/>
      <c r="M64" s="142"/>
      <c r="N64" s="142"/>
      <c r="O64" s="142"/>
      <c r="P64" s="142"/>
      <c r="Q64" s="142"/>
      <c r="R64" s="142"/>
      <c r="S64" s="142"/>
      <c r="T64" s="142"/>
      <c r="U64" s="142"/>
      <c r="V64" s="111">
        <f>SUM(B64:U64)</f>
        <v>0</v>
      </c>
      <c r="W64" s="220" t="str">
        <f t="shared" si="0"/>
        <v xml:space="preserve"> </v>
      </c>
      <c r="X64" s="44" t="s">
        <v>125</v>
      </c>
    </row>
    <row r="65" spans="1:24" ht="15.75" thickBot="1" x14ac:dyDescent="0.3">
      <c r="A65" s="334"/>
      <c r="B65" s="144"/>
      <c r="C65" s="145"/>
      <c r="D65" s="146"/>
      <c r="E65" s="147"/>
      <c r="F65" s="148"/>
      <c r="G65" s="148"/>
      <c r="H65" s="148"/>
      <c r="I65" s="148"/>
      <c r="J65" s="148"/>
      <c r="K65" s="148"/>
      <c r="L65" s="148"/>
      <c r="M65" s="148"/>
      <c r="N65" s="148"/>
      <c r="O65" s="148"/>
      <c r="P65" s="148"/>
      <c r="Q65" s="148"/>
      <c r="R65" s="148"/>
      <c r="S65" s="148"/>
      <c r="T65" s="148"/>
      <c r="U65" s="148"/>
      <c r="V65" s="16">
        <f>SUM(B65:U65)</f>
        <v>0</v>
      </c>
      <c r="W65" s="221" t="str">
        <f t="shared" si="0"/>
        <v xml:space="preserve"> </v>
      </c>
      <c r="X65" s="24" t="s">
        <v>109</v>
      </c>
    </row>
    <row r="66" spans="1:24" ht="15.75" thickBot="1" x14ac:dyDescent="0.3">
      <c r="A66" s="334"/>
      <c r="B66" s="149"/>
      <c r="C66" s="150"/>
      <c r="D66" s="151"/>
      <c r="E66" s="152"/>
      <c r="F66" s="153"/>
      <c r="G66" s="153"/>
      <c r="H66" s="153"/>
      <c r="I66" s="153"/>
      <c r="J66" s="153"/>
      <c r="K66" s="153"/>
      <c r="L66" s="153"/>
      <c r="M66" s="153"/>
      <c r="N66" s="153"/>
      <c r="O66" s="153"/>
      <c r="P66" s="153"/>
      <c r="Q66" s="153"/>
      <c r="R66" s="153"/>
      <c r="S66" s="153"/>
      <c r="T66" s="153"/>
      <c r="U66" s="153"/>
      <c r="V66" s="17">
        <f>SUM(B66:U66)</f>
        <v>0</v>
      </c>
      <c r="W66" s="222" t="str">
        <f t="shared" si="0"/>
        <v xml:space="preserve"> </v>
      </c>
      <c r="X66" s="25" t="s">
        <v>110</v>
      </c>
    </row>
    <row r="67" spans="1:24" ht="15.75" thickBot="1" x14ac:dyDescent="0.3">
      <c r="A67" s="334"/>
      <c r="B67" s="155"/>
      <c r="C67" s="156"/>
      <c r="D67" s="157"/>
      <c r="E67" s="158"/>
      <c r="F67" s="159"/>
      <c r="G67" s="159"/>
      <c r="H67" s="159"/>
      <c r="I67" s="159"/>
      <c r="J67" s="159"/>
      <c r="K67" s="159"/>
      <c r="L67" s="159"/>
      <c r="M67" s="159"/>
      <c r="N67" s="159"/>
      <c r="O67" s="159"/>
      <c r="P67" s="159"/>
      <c r="Q67" s="159"/>
      <c r="R67" s="159"/>
      <c r="S67" s="159"/>
      <c r="T67" s="159"/>
      <c r="U67" s="159"/>
      <c r="V67" s="19">
        <f>SUM(B67:U67)</f>
        <v>0</v>
      </c>
      <c r="W67" s="223" t="str">
        <f t="shared" si="0"/>
        <v xml:space="preserve"> </v>
      </c>
      <c r="X67" s="26" t="s">
        <v>111</v>
      </c>
    </row>
    <row r="68" spans="1:24" ht="15.75" thickBot="1" x14ac:dyDescent="0.3">
      <c r="A68" s="335"/>
      <c r="B68" s="161"/>
      <c r="C68" s="162"/>
      <c r="D68" s="163"/>
      <c r="E68" s="164"/>
      <c r="F68" s="165"/>
      <c r="G68" s="165"/>
      <c r="H68" s="165"/>
      <c r="I68" s="165"/>
      <c r="J68" s="165"/>
      <c r="K68" s="165"/>
      <c r="L68" s="165"/>
      <c r="M68" s="165"/>
      <c r="N68" s="165"/>
      <c r="O68" s="165"/>
      <c r="P68" s="165"/>
      <c r="Q68" s="165"/>
      <c r="R68" s="165"/>
      <c r="S68" s="165"/>
      <c r="T68" s="165"/>
      <c r="U68" s="165"/>
      <c r="V68" s="21">
        <f>SUM(B68:U68)</f>
        <v>0</v>
      </c>
      <c r="W68" s="224" t="str">
        <f t="shared" si="0"/>
        <v xml:space="preserve"> </v>
      </c>
      <c r="X68" s="27" t="s">
        <v>112</v>
      </c>
    </row>
    <row r="69" spans="1:24" s="116" customFormat="1" ht="15.75" thickBot="1" x14ac:dyDescent="0.3"/>
    <row r="70" spans="1:24" ht="15.75" thickBot="1" x14ac:dyDescent="0.3">
      <c r="A70" s="333" t="str">
        <f>'Merit Overview'!A13</f>
        <v>Member #11</v>
      </c>
      <c r="B70" s="138"/>
      <c r="C70" s="139"/>
      <c r="D70" s="140"/>
      <c r="E70" s="142"/>
      <c r="F70" s="142"/>
      <c r="G70" s="142"/>
      <c r="H70" s="142"/>
      <c r="I70" s="142"/>
      <c r="J70" s="142"/>
      <c r="K70" s="142"/>
      <c r="L70" s="142"/>
      <c r="M70" s="142"/>
      <c r="N70" s="142"/>
      <c r="O70" s="142"/>
      <c r="P70" s="142"/>
      <c r="Q70" s="142"/>
      <c r="R70" s="142"/>
      <c r="S70" s="142"/>
      <c r="T70" s="142"/>
      <c r="U70" s="142"/>
      <c r="V70" s="111">
        <f>SUM(B70:U70)</f>
        <v>0</v>
      </c>
      <c r="W70" s="220" t="str">
        <f t="shared" si="0"/>
        <v xml:space="preserve"> </v>
      </c>
      <c r="X70" s="44" t="s">
        <v>125</v>
      </c>
    </row>
    <row r="71" spans="1:24" ht="15.75" thickBot="1" x14ac:dyDescent="0.3">
      <c r="A71" s="334"/>
      <c r="B71" s="144"/>
      <c r="C71" s="145"/>
      <c r="D71" s="146"/>
      <c r="E71" s="147"/>
      <c r="F71" s="148"/>
      <c r="G71" s="148"/>
      <c r="H71" s="148"/>
      <c r="I71" s="148"/>
      <c r="J71" s="148"/>
      <c r="K71" s="148"/>
      <c r="L71" s="148"/>
      <c r="M71" s="148"/>
      <c r="N71" s="148"/>
      <c r="O71" s="148"/>
      <c r="P71" s="148"/>
      <c r="Q71" s="148"/>
      <c r="R71" s="148"/>
      <c r="S71" s="148"/>
      <c r="T71" s="148"/>
      <c r="U71" s="148"/>
      <c r="V71" s="16">
        <f>SUM(B71:U71)</f>
        <v>0</v>
      </c>
      <c r="W71" s="221" t="str">
        <f t="shared" si="0"/>
        <v xml:space="preserve"> </v>
      </c>
      <c r="X71" s="24" t="s">
        <v>109</v>
      </c>
    </row>
    <row r="72" spans="1:24" ht="15.75" thickBot="1" x14ac:dyDescent="0.3">
      <c r="A72" s="334"/>
      <c r="B72" s="149"/>
      <c r="C72" s="150"/>
      <c r="D72" s="151"/>
      <c r="E72" s="152"/>
      <c r="F72" s="153"/>
      <c r="G72" s="153"/>
      <c r="H72" s="153"/>
      <c r="I72" s="153"/>
      <c r="J72" s="153"/>
      <c r="K72" s="153"/>
      <c r="L72" s="153"/>
      <c r="M72" s="153"/>
      <c r="N72" s="153"/>
      <c r="O72" s="153"/>
      <c r="P72" s="153"/>
      <c r="Q72" s="153"/>
      <c r="R72" s="153"/>
      <c r="S72" s="153"/>
      <c r="T72" s="153"/>
      <c r="U72" s="153"/>
      <c r="V72" s="17">
        <f>SUM(B72:U72)</f>
        <v>0</v>
      </c>
      <c r="W72" s="222" t="str">
        <f t="shared" si="0"/>
        <v xml:space="preserve"> </v>
      </c>
      <c r="X72" s="25" t="s">
        <v>110</v>
      </c>
    </row>
    <row r="73" spans="1:24" ht="15.75" thickBot="1" x14ac:dyDescent="0.3">
      <c r="A73" s="334"/>
      <c r="B73" s="155"/>
      <c r="C73" s="156"/>
      <c r="D73" s="157"/>
      <c r="E73" s="158"/>
      <c r="F73" s="159"/>
      <c r="G73" s="159"/>
      <c r="H73" s="159"/>
      <c r="I73" s="159"/>
      <c r="J73" s="159"/>
      <c r="K73" s="159"/>
      <c r="L73" s="159"/>
      <c r="M73" s="159"/>
      <c r="N73" s="159"/>
      <c r="O73" s="159"/>
      <c r="P73" s="159"/>
      <c r="Q73" s="159"/>
      <c r="R73" s="159"/>
      <c r="S73" s="159"/>
      <c r="T73" s="159"/>
      <c r="U73" s="159"/>
      <c r="V73" s="19">
        <f>SUM(B73:U73)</f>
        <v>0</v>
      </c>
      <c r="W73" s="223" t="str">
        <f t="shared" si="0"/>
        <v xml:space="preserve"> </v>
      </c>
      <c r="X73" s="26" t="s">
        <v>111</v>
      </c>
    </row>
    <row r="74" spans="1:24" ht="15.75" thickBot="1" x14ac:dyDescent="0.3">
      <c r="A74" s="335"/>
      <c r="B74" s="161"/>
      <c r="C74" s="162"/>
      <c r="D74" s="163"/>
      <c r="E74" s="164"/>
      <c r="F74" s="165"/>
      <c r="G74" s="165"/>
      <c r="H74" s="165"/>
      <c r="I74" s="165"/>
      <c r="J74" s="165"/>
      <c r="K74" s="165"/>
      <c r="L74" s="165"/>
      <c r="M74" s="165"/>
      <c r="N74" s="165"/>
      <c r="O74" s="165"/>
      <c r="P74" s="165"/>
      <c r="Q74" s="165"/>
      <c r="R74" s="165"/>
      <c r="S74" s="165"/>
      <c r="T74" s="165"/>
      <c r="U74" s="165"/>
      <c r="V74" s="21">
        <f>SUM(B74:U74)</f>
        <v>0</v>
      </c>
      <c r="W74" s="224" t="str">
        <f t="shared" si="0"/>
        <v xml:space="preserve"> </v>
      </c>
      <c r="X74" s="27" t="s">
        <v>112</v>
      </c>
    </row>
    <row r="75" spans="1:24" s="116" customFormat="1" ht="15.75" thickBot="1" x14ac:dyDescent="0.3"/>
    <row r="76" spans="1:24" ht="15.75" thickBot="1" x14ac:dyDescent="0.3">
      <c r="A76" s="333" t="str">
        <f>'Merit Overview'!A14</f>
        <v>Member #12</v>
      </c>
      <c r="B76" s="138"/>
      <c r="C76" s="139"/>
      <c r="D76" s="140"/>
      <c r="E76" s="142"/>
      <c r="F76" s="142"/>
      <c r="G76" s="142"/>
      <c r="H76" s="142"/>
      <c r="I76" s="142"/>
      <c r="J76" s="142"/>
      <c r="K76" s="142"/>
      <c r="L76" s="142"/>
      <c r="M76" s="142"/>
      <c r="N76" s="142"/>
      <c r="O76" s="142"/>
      <c r="P76" s="142"/>
      <c r="Q76" s="142"/>
      <c r="R76" s="142"/>
      <c r="S76" s="142"/>
      <c r="T76" s="142"/>
      <c r="U76" s="142"/>
      <c r="V76" s="111">
        <f>SUM(B76:U76)</f>
        <v>0</v>
      </c>
      <c r="W76" s="220" t="str">
        <f t="shared" ref="W76:W128" si="1">IF(AND(B76&gt;0,C76&gt;0,D76&gt;0,V76&gt;=20,COUNTIF(B76:U76,"")&lt;=17),"X"," ")</f>
        <v xml:space="preserve"> </v>
      </c>
      <c r="X76" s="44" t="s">
        <v>125</v>
      </c>
    </row>
    <row r="77" spans="1:24" ht="15.75" thickBot="1" x14ac:dyDescent="0.3">
      <c r="A77" s="334"/>
      <c r="B77" s="144"/>
      <c r="C77" s="145"/>
      <c r="D77" s="146"/>
      <c r="E77" s="147"/>
      <c r="F77" s="148"/>
      <c r="G77" s="148"/>
      <c r="H77" s="148"/>
      <c r="I77" s="148"/>
      <c r="J77" s="148"/>
      <c r="K77" s="148"/>
      <c r="L77" s="148"/>
      <c r="M77" s="148"/>
      <c r="N77" s="148"/>
      <c r="O77" s="148"/>
      <c r="P77" s="148"/>
      <c r="Q77" s="148"/>
      <c r="R77" s="148"/>
      <c r="S77" s="148"/>
      <c r="T77" s="148"/>
      <c r="U77" s="148"/>
      <c r="V77" s="16">
        <f>SUM(B77:U77)</f>
        <v>0</v>
      </c>
      <c r="W77" s="221" t="str">
        <f t="shared" si="1"/>
        <v xml:space="preserve"> </v>
      </c>
      <c r="X77" s="24" t="s">
        <v>109</v>
      </c>
    </row>
    <row r="78" spans="1:24" ht="15.75" thickBot="1" x14ac:dyDescent="0.3">
      <c r="A78" s="334"/>
      <c r="B78" s="149"/>
      <c r="C78" s="150"/>
      <c r="D78" s="151"/>
      <c r="E78" s="152"/>
      <c r="F78" s="153"/>
      <c r="G78" s="153"/>
      <c r="H78" s="153"/>
      <c r="I78" s="153"/>
      <c r="J78" s="153"/>
      <c r="K78" s="153"/>
      <c r="L78" s="153"/>
      <c r="M78" s="153"/>
      <c r="N78" s="153"/>
      <c r="O78" s="153"/>
      <c r="P78" s="153"/>
      <c r="Q78" s="153"/>
      <c r="R78" s="153"/>
      <c r="S78" s="153"/>
      <c r="T78" s="153"/>
      <c r="U78" s="153"/>
      <c r="V78" s="17">
        <f>SUM(B78:U78)</f>
        <v>0</v>
      </c>
      <c r="W78" s="222" t="str">
        <f t="shared" si="1"/>
        <v xml:space="preserve"> </v>
      </c>
      <c r="X78" s="25" t="s">
        <v>110</v>
      </c>
    </row>
    <row r="79" spans="1:24" ht="15.75" thickBot="1" x14ac:dyDescent="0.3">
      <c r="A79" s="334"/>
      <c r="B79" s="155"/>
      <c r="C79" s="156"/>
      <c r="D79" s="157"/>
      <c r="E79" s="158"/>
      <c r="F79" s="159"/>
      <c r="G79" s="159"/>
      <c r="H79" s="159"/>
      <c r="I79" s="159"/>
      <c r="J79" s="159"/>
      <c r="K79" s="159"/>
      <c r="L79" s="159"/>
      <c r="M79" s="159"/>
      <c r="N79" s="159"/>
      <c r="O79" s="159"/>
      <c r="P79" s="159"/>
      <c r="Q79" s="159"/>
      <c r="R79" s="159"/>
      <c r="S79" s="159"/>
      <c r="T79" s="159"/>
      <c r="U79" s="159"/>
      <c r="V79" s="19">
        <f>SUM(B79:U79)</f>
        <v>0</v>
      </c>
      <c r="W79" s="223" t="str">
        <f t="shared" si="1"/>
        <v xml:space="preserve"> </v>
      </c>
      <c r="X79" s="26" t="s">
        <v>111</v>
      </c>
    </row>
    <row r="80" spans="1:24" ht="15.75" thickBot="1" x14ac:dyDescent="0.3">
      <c r="A80" s="335"/>
      <c r="B80" s="161"/>
      <c r="C80" s="162"/>
      <c r="D80" s="163"/>
      <c r="E80" s="164"/>
      <c r="F80" s="165"/>
      <c r="G80" s="165"/>
      <c r="H80" s="165"/>
      <c r="I80" s="165"/>
      <c r="J80" s="165"/>
      <c r="K80" s="165"/>
      <c r="L80" s="165"/>
      <c r="M80" s="165"/>
      <c r="N80" s="165"/>
      <c r="O80" s="165"/>
      <c r="P80" s="165"/>
      <c r="Q80" s="165"/>
      <c r="R80" s="165"/>
      <c r="S80" s="165"/>
      <c r="T80" s="165"/>
      <c r="U80" s="165"/>
      <c r="V80" s="21">
        <f>SUM(B80:U80)</f>
        <v>0</v>
      </c>
      <c r="W80" s="224" t="str">
        <f t="shared" si="1"/>
        <v xml:space="preserve"> </v>
      </c>
      <c r="X80" s="27" t="s">
        <v>112</v>
      </c>
    </row>
    <row r="81" spans="1:24" s="116" customFormat="1" ht="15.75" thickBot="1" x14ac:dyDescent="0.3"/>
    <row r="82" spans="1:24" ht="15.75" thickBot="1" x14ac:dyDescent="0.3">
      <c r="A82" s="333" t="str">
        <f>'Merit Overview'!A15</f>
        <v>Member #13</v>
      </c>
      <c r="B82" s="138"/>
      <c r="C82" s="139"/>
      <c r="D82" s="140"/>
      <c r="E82" s="142"/>
      <c r="F82" s="142"/>
      <c r="G82" s="142"/>
      <c r="H82" s="142"/>
      <c r="I82" s="142"/>
      <c r="J82" s="142"/>
      <c r="K82" s="142"/>
      <c r="L82" s="142"/>
      <c r="M82" s="142"/>
      <c r="N82" s="142"/>
      <c r="O82" s="142"/>
      <c r="P82" s="142"/>
      <c r="Q82" s="142"/>
      <c r="R82" s="142"/>
      <c r="S82" s="142"/>
      <c r="T82" s="142"/>
      <c r="U82" s="142"/>
      <c r="V82" s="111">
        <f>SUM(B82:U82)</f>
        <v>0</v>
      </c>
      <c r="W82" s="220" t="str">
        <f t="shared" si="1"/>
        <v xml:space="preserve"> </v>
      </c>
      <c r="X82" s="44" t="s">
        <v>125</v>
      </c>
    </row>
    <row r="83" spans="1:24" ht="15.75" thickBot="1" x14ac:dyDescent="0.3">
      <c r="A83" s="334"/>
      <c r="B83" s="144"/>
      <c r="C83" s="145"/>
      <c r="D83" s="146"/>
      <c r="E83" s="147"/>
      <c r="F83" s="148"/>
      <c r="G83" s="148"/>
      <c r="H83" s="148"/>
      <c r="I83" s="148"/>
      <c r="J83" s="148"/>
      <c r="K83" s="148"/>
      <c r="L83" s="148"/>
      <c r="M83" s="148"/>
      <c r="N83" s="148"/>
      <c r="O83" s="148"/>
      <c r="P83" s="148"/>
      <c r="Q83" s="148"/>
      <c r="R83" s="148"/>
      <c r="S83" s="148"/>
      <c r="T83" s="148"/>
      <c r="U83" s="148"/>
      <c r="V83" s="16">
        <f>SUM(B83:U83)</f>
        <v>0</v>
      </c>
      <c r="W83" s="221" t="str">
        <f t="shared" si="1"/>
        <v xml:space="preserve"> </v>
      </c>
      <c r="X83" s="24" t="s">
        <v>109</v>
      </c>
    </row>
    <row r="84" spans="1:24" ht="15.75" thickBot="1" x14ac:dyDescent="0.3">
      <c r="A84" s="334"/>
      <c r="B84" s="149"/>
      <c r="C84" s="150"/>
      <c r="D84" s="151"/>
      <c r="E84" s="152"/>
      <c r="F84" s="153"/>
      <c r="G84" s="153"/>
      <c r="H84" s="153"/>
      <c r="I84" s="153"/>
      <c r="J84" s="153"/>
      <c r="K84" s="153"/>
      <c r="L84" s="153"/>
      <c r="M84" s="153"/>
      <c r="N84" s="153"/>
      <c r="O84" s="153"/>
      <c r="P84" s="153"/>
      <c r="Q84" s="153"/>
      <c r="R84" s="153"/>
      <c r="S84" s="153"/>
      <c r="T84" s="153"/>
      <c r="U84" s="153"/>
      <c r="V84" s="17">
        <f>SUM(B84:U84)</f>
        <v>0</v>
      </c>
      <c r="W84" s="222" t="str">
        <f t="shared" si="1"/>
        <v xml:space="preserve"> </v>
      </c>
      <c r="X84" s="25" t="s">
        <v>110</v>
      </c>
    </row>
    <row r="85" spans="1:24" ht="15.75" thickBot="1" x14ac:dyDescent="0.3">
      <c r="A85" s="334"/>
      <c r="B85" s="155"/>
      <c r="C85" s="156"/>
      <c r="D85" s="157"/>
      <c r="E85" s="158"/>
      <c r="F85" s="159"/>
      <c r="G85" s="159"/>
      <c r="H85" s="159"/>
      <c r="I85" s="159"/>
      <c r="J85" s="159"/>
      <c r="K85" s="159"/>
      <c r="L85" s="159"/>
      <c r="M85" s="159"/>
      <c r="N85" s="159"/>
      <c r="O85" s="159"/>
      <c r="P85" s="159"/>
      <c r="Q85" s="159"/>
      <c r="R85" s="159"/>
      <c r="S85" s="159"/>
      <c r="T85" s="159"/>
      <c r="U85" s="159"/>
      <c r="V85" s="19">
        <f>SUM(B85:U85)</f>
        <v>0</v>
      </c>
      <c r="W85" s="223" t="str">
        <f t="shared" si="1"/>
        <v xml:space="preserve"> </v>
      </c>
      <c r="X85" s="26" t="s">
        <v>111</v>
      </c>
    </row>
    <row r="86" spans="1:24" ht="15.75" thickBot="1" x14ac:dyDescent="0.3">
      <c r="A86" s="335"/>
      <c r="B86" s="161"/>
      <c r="C86" s="162"/>
      <c r="D86" s="163"/>
      <c r="E86" s="164"/>
      <c r="F86" s="165"/>
      <c r="G86" s="165"/>
      <c r="H86" s="165"/>
      <c r="I86" s="165"/>
      <c r="J86" s="165"/>
      <c r="K86" s="165"/>
      <c r="L86" s="165"/>
      <c r="M86" s="165"/>
      <c r="N86" s="165"/>
      <c r="O86" s="165"/>
      <c r="P86" s="165"/>
      <c r="Q86" s="165"/>
      <c r="R86" s="165"/>
      <c r="S86" s="165"/>
      <c r="T86" s="165"/>
      <c r="U86" s="165"/>
      <c r="V86" s="21">
        <f>SUM(B86:U86)</f>
        <v>0</v>
      </c>
      <c r="W86" s="224" t="str">
        <f t="shared" si="1"/>
        <v xml:space="preserve"> </v>
      </c>
      <c r="X86" s="27" t="s">
        <v>112</v>
      </c>
    </row>
    <row r="87" spans="1:24" s="116" customFormat="1" ht="15.75" thickBot="1" x14ac:dyDescent="0.3"/>
    <row r="88" spans="1:24" ht="15.75" thickBot="1" x14ac:dyDescent="0.3">
      <c r="A88" s="333" t="str">
        <f>'Merit Overview'!A16</f>
        <v>Member #14</v>
      </c>
      <c r="B88" s="138"/>
      <c r="C88" s="139"/>
      <c r="D88" s="140"/>
      <c r="E88" s="142"/>
      <c r="F88" s="142"/>
      <c r="G88" s="142"/>
      <c r="H88" s="142"/>
      <c r="I88" s="142"/>
      <c r="J88" s="142"/>
      <c r="K88" s="142"/>
      <c r="L88" s="142"/>
      <c r="M88" s="142"/>
      <c r="N88" s="142"/>
      <c r="O88" s="142"/>
      <c r="P88" s="142"/>
      <c r="Q88" s="142"/>
      <c r="R88" s="142"/>
      <c r="S88" s="142"/>
      <c r="T88" s="142"/>
      <c r="U88" s="142"/>
      <c r="V88" s="111">
        <f>SUM(B88:U88)</f>
        <v>0</v>
      </c>
      <c r="W88" s="220" t="str">
        <f t="shared" si="1"/>
        <v xml:space="preserve"> </v>
      </c>
      <c r="X88" s="44" t="s">
        <v>125</v>
      </c>
    </row>
    <row r="89" spans="1:24" ht="15.75" thickBot="1" x14ac:dyDescent="0.3">
      <c r="A89" s="334"/>
      <c r="B89" s="144"/>
      <c r="C89" s="145"/>
      <c r="D89" s="146"/>
      <c r="E89" s="147"/>
      <c r="F89" s="148"/>
      <c r="G89" s="148"/>
      <c r="H89" s="148"/>
      <c r="I89" s="148"/>
      <c r="J89" s="148"/>
      <c r="K89" s="148"/>
      <c r="L89" s="148"/>
      <c r="M89" s="148"/>
      <c r="N89" s="148"/>
      <c r="O89" s="148"/>
      <c r="P89" s="148"/>
      <c r="Q89" s="148"/>
      <c r="R89" s="148"/>
      <c r="S89" s="148"/>
      <c r="T89" s="148"/>
      <c r="U89" s="148"/>
      <c r="V89" s="16">
        <f>SUM(B89:U89)</f>
        <v>0</v>
      </c>
      <c r="W89" s="221" t="str">
        <f t="shared" si="1"/>
        <v xml:space="preserve"> </v>
      </c>
      <c r="X89" s="24" t="s">
        <v>109</v>
      </c>
    </row>
    <row r="90" spans="1:24" ht="15.75" thickBot="1" x14ac:dyDescent="0.3">
      <c r="A90" s="334"/>
      <c r="B90" s="149"/>
      <c r="C90" s="150"/>
      <c r="D90" s="151"/>
      <c r="E90" s="152"/>
      <c r="F90" s="153"/>
      <c r="G90" s="153"/>
      <c r="H90" s="153"/>
      <c r="I90" s="153"/>
      <c r="J90" s="153"/>
      <c r="K90" s="153"/>
      <c r="L90" s="153"/>
      <c r="M90" s="153"/>
      <c r="N90" s="153"/>
      <c r="O90" s="153"/>
      <c r="P90" s="153"/>
      <c r="Q90" s="153"/>
      <c r="R90" s="153"/>
      <c r="S90" s="153"/>
      <c r="T90" s="153"/>
      <c r="U90" s="153"/>
      <c r="V90" s="17">
        <f>SUM(B90:U90)</f>
        <v>0</v>
      </c>
      <c r="W90" s="222" t="str">
        <f t="shared" si="1"/>
        <v xml:space="preserve"> </v>
      </c>
      <c r="X90" s="25" t="s">
        <v>110</v>
      </c>
    </row>
    <row r="91" spans="1:24" ht="15.75" thickBot="1" x14ac:dyDescent="0.3">
      <c r="A91" s="334"/>
      <c r="B91" s="155"/>
      <c r="C91" s="156"/>
      <c r="D91" s="157"/>
      <c r="E91" s="158"/>
      <c r="F91" s="159"/>
      <c r="G91" s="159"/>
      <c r="H91" s="159"/>
      <c r="I91" s="159"/>
      <c r="J91" s="159"/>
      <c r="K91" s="159"/>
      <c r="L91" s="159"/>
      <c r="M91" s="159"/>
      <c r="N91" s="159"/>
      <c r="O91" s="159"/>
      <c r="P91" s="159"/>
      <c r="Q91" s="159"/>
      <c r="R91" s="159"/>
      <c r="S91" s="159"/>
      <c r="T91" s="159"/>
      <c r="U91" s="159"/>
      <c r="V91" s="19">
        <f>SUM(B91:U91)</f>
        <v>0</v>
      </c>
      <c r="W91" s="223" t="str">
        <f t="shared" si="1"/>
        <v xml:space="preserve"> </v>
      </c>
      <c r="X91" s="26" t="s">
        <v>111</v>
      </c>
    </row>
    <row r="92" spans="1:24" ht="15.75" thickBot="1" x14ac:dyDescent="0.3">
      <c r="A92" s="335"/>
      <c r="B92" s="161"/>
      <c r="C92" s="162"/>
      <c r="D92" s="163"/>
      <c r="E92" s="164"/>
      <c r="F92" s="165"/>
      <c r="G92" s="165"/>
      <c r="H92" s="165"/>
      <c r="I92" s="165"/>
      <c r="J92" s="165"/>
      <c r="K92" s="165"/>
      <c r="L92" s="165"/>
      <c r="M92" s="165"/>
      <c r="N92" s="165"/>
      <c r="O92" s="165"/>
      <c r="P92" s="165"/>
      <c r="Q92" s="165"/>
      <c r="R92" s="165"/>
      <c r="S92" s="165"/>
      <c r="T92" s="165"/>
      <c r="U92" s="165"/>
      <c r="V92" s="21">
        <f>SUM(B92:U92)</f>
        <v>0</v>
      </c>
      <c r="W92" s="224" t="str">
        <f t="shared" si="1"/>
        <v xml:space="preserve"> </v>
      </c>
      <c r="X92" s="27" t="s">
        <v>112</v>
      </c>
    </row>
    <row r="93" spans="1:24" s="116" customFormat="1" ht="15.75" thickBot="1" x14ac:dyDescent="0.3"/>
    <row r="94" spans="1:24" ht="15.75" thickBot="1" x14ac:dyDescent="0.3">
      <c r="A94" s="333" t="str">
        <f>'Merit Overview'!A17</f>
        <v>Member #15</v>
      </c>
      <c r="B94" s="138"/>
      <c r="C94" s="139"/>
      <c r="D94" s="140"/>
      <c r="E94" s="142"/>
      <c r="F94" s="142"/>
      <c r="G94" s="142"/>
      <c r="H94" s="142"/>
      <c r="I94" s="142"/>
      <c r="J94" s="142"/>
      <c r="K94" s="142"/>
      <c r="L94" s="142"/>
      <c r="M94" s="142"/>
      <c r="N94" s="142"/>
      <c r="O94" s="142"/>
      <c r="P94" s="142"/>
      <c r="Q94" s="142"/>
      <c r="R94" s="142"/>
      <c r="S94" s="142"/>
      <c r="T94" s="142"/>
      <c r="U94" s="142"/>
      <c r="V94" s="111">
        <f>SUM(B94:U94)</f>
        <v>0</v>
      </c>
      <c r="W94" s="43" t="str">
        <f t="shared" si="1"/>
        <v xml:space="preserve"> </v>
      </c>
      <c r="X94" s="44" t="s">
        <v>125</v>
      </c>
    </row>
    <row r="95" spans="1:24" ht="15.75" thickBot="1" x14ac:dyDescent="0.3">
      <c r="A95" s="334"/>
      <c r="B95" s="144"/>
      <c r="C95" s="145"/>
      <c r="D95" s="146"/>
      <c r="E95" s="147"/>
      <c r="F95" s="148"/>
      <c r="G95" s="148"/>
      <c r="H95" s="148"/>
      <c r="I95" s="148"/>
      <c r="J95" s="148"/>
      <c r="K95" s="148"/>
      <c r="L95" s="148"/>
      <c r="M95" s="148"/>
      <c r="N95" s="148"/>
      <c r="O95" s="148"/>
      <c r="P95" s="148"/>
      <c r="Q95" s="148"/>
      <c r="R95" s="148"/>
      <c r="S95" s="148"/>
      <c r="T95" s="148"/>
      <c r="U95" s="148"/>
      <c r="V95" s="16">
        <f>SUM(B95:U95)</f>
        <v>0</v>
      </c>
      <c r="W95" s="14" t="str">
        <f t="shared" si="1"/>
        <v xml:space="preserve"> </v>
      </c>
      <c r="X95" s="24" t="s">
        <v>109</v>
      </c>
    </row>
    <row r="96" spans="1:24" ht="15.75" thickBot="1" x14ac:dyDescent="0.3">
      <c r="A96" s="334"/>
      <c r="B96" s="149"/>
      <c r="C96" s="150"/>
      <c r="D96" s="151"/>
      <c r="E96" s="152"/>
      <c r="F96" s="153"/>
      <c r="G96" s="153"/>
      <c r="H96" s="153"/>
      <c r="I96" s="153"/>
      <c r="J96" s="153"/>
      <c r="K96" s="153"/>
      <c r="L96" s="153"/>
      <c r="M96" s="153"/>
      <c r="N96" s="153"/>
      <c r="O96" s="153"/>
      <c r="P96" s="153"/>
      <c r="Q96" s="153"/>
      <c r="R96" s="153"/>
      <c r="S96" s="153"/>
      <c r="T96" s="153"/>
      <c r="U96" s="153"/>
      <c r="V96" s="17">
        <f>SUM(B96:U96)</f>
        <v>0</v>
      </c>
      <c r="W96" s="18" t="str">
        <f t="shared" si="1"/>
        <v xml:space="preserve"> </v>
      </c>
      <c r="X96" s="25" t="s">
        <v>110</v>
      </c>
    </row>
    <row r="97" spans="1:24" ht="15.75" thickBot="1" x14ac:dyDescent="0.3">
      <c r="A97" s="334"/>
      <c r="B97" s="155"/>
      <c r="C97" s="156"/>
      <c r="D97" s="157"/>
      <c r="E97" s="158"/>
      <c r="F97" s="159"/>
      <c r="G97" s="159"/>
      <c r="H97" s="159"/>
      <c r="I97" s="159"/>
      <c r="J97" s="159"/>
      <c r="K97" s="159"/>
      <c r="L97" s="159"/>
      <c r="M97" s="159"/>
      <c r="N97" s="159"/>
      <c r="O97" s="159"/>
      <c r="P97" s="159"/>
      <c r="Q97" s="159"/>
      <c r="R97" s="159"/>
      <c r="S97" s="159"/>
      <c r="T97" s="159"/>
      <c r="U97" s="159"/>
      <c r="V97" s="19">
        <f>SUM(B97:U97)</f>
        <v>0</v>
      </c>
      <c r="W97" s="20" t="str">
        <f t="shared" si="1"/>
        <v xml:space="preserve"> </v>
      </c>
      <c r="X97" s="26" t="s">
        <v>111</v>
      </c>
    </row>
    <row r="98" spans="1:24" ht="15.75" thickBot="1" x14ac:dyDescent="0.3">
      <c r="A98" s="335"/>
      <c r="B98" s="161"/>
      <c r="C98" s="162"/>
      <c r="D98" s="163"/>
      <c r="E98" s="164"/>
      <c r="F98" s="165"/>
      <c r="G98" s="165"/>
      <c r="H98" s="165"/>
      <c r="I98" s="165"/>
      <c r="J98" s="165"/>
      <c r="K98" s="165"/>
      <c r="L98" s="165"/>
      <c r="M98" s="165"/>
      <c r="N98" s="165"/>
      <c r="O98" s="165"/>
      <c r="P98" s="165"/>
      <c r="Q98" s="165"/>
      <c r="R98" s="165"/>
      <c r="S98" s="165"/>
      <c r="T98" s="165"/>
      <c r="U98" s="165"/>
      <c r="V98" s="21">
        <f>SUM(B98:U98)</f>
        <v>0</v>
      </c>
      <c r="W98" s="15" t="str">
        <f t="shared" si="1"/>
        <v xml:space="preserve"> </v>
      </c>
      <c r="X98" s="27" t="s">
        <v>112</v>
      </c>
    </row>
    <row r="99" spans="1:24" s="116" customFormat="1" ht="15.75" thickBot="1" x14ac:dyDescent="0.3"/>
    <row r="100" spans="1:24" ht="15.75" thickBot="1" x14ac:dyDescent="0.3">
      <c r="A100" s="333" t="str">
        <f>'Merit Overview'!A18</f>
        <v>Member #16</v>
      </c>
      <c r="B100" s="138"/>
      <c r="C100" s="139"/>
      <c r="D100" s="140"/>
      <c r="E100" s="142"/>
      <c r="F100" s="142"/>
      <c r="G100" s="142"/>
      <c r="H100" s="142"/>
      <c r="I100" s="142"/>
      <c r="J100" s="142"/>
      <c r="K100" s="142"/>
      <c r="L100" s="142"/>
      <c r="M100" s="142"/>
      <c r="N100" s="142"/>
      <c r="O100" s="142"/>
      <c r="P100" s="142"/>
      <c r="Q100" s="142"/>
      <c r="R100" s="142"/>
      <c r="S100" s="142"/>
      <c r="T100" s="142"/>
      <c r="U100" s="142"/>
      <c r="V100" s="111">
        <f>SUM(B100:U100)</f>
        <v>0</v>
      </c>
      <c r="W100" s="220" t="str">
        <f t="shared" si="1"/>
        <v xml:space="preserve"> </v>
      </c>
      <c r="X100" s="44" t="s">
        <v>125</v>
      </c>
    </row>
    <row r="101" spans="1:24" ht="15.75" thickBot="1" x14ac:dyDescent="0.3">
      <c r="A101" s="334"/>
      <c r="B101" s="144"/>
      <c r="C101" s="145"/>
      <c r="D101" s="146"/>
      <c r="E101" s="147"/>
      <c r="F101" s="148"/>
      <c r="G101" s="148"/>
      <c r="H101" s="148"/>
      <c r="I101" s="148"/>
      <c r="J101" s="148"/>
      <c r="K101" s="148"/>
      <c r="L101" s="148"/>
      <c r="M101" s="148"/>
      <c r="N101" s="148"/>
      <c r="O101" s="148"/>
      <c r="P101" s="148"/>
      <c r="Q101" s="148"/>
      <c r="R101" s="148"/>
      <c r="S101" s="148"/>
      <c r="T101" s="148"/>
      <c r="U101" s="148"/>
      <c r="V101" s="16">
        <f>SUM(B101:U101)</f>
        <v>0</v>
      </c>
      <c r="W101" s="221" t="str">
        <f t="shared" si="1"/>
        <v xml:space="preserve"> </v>
      </c>
      <c r="X101" s="24" t="s">
        <v>109</v>
      </c>
    </row>
    <row r="102" spans="1:24" ht="15.75" thickBot="1" x14ac:dyDescent="0.3">
      <c r="A102" s="334"/>
      <c r="B102" s="149"/>
      <c r="C102" s="150"/>
      <c r="D102" s="151"/>
      <c r="E102" s="152"/>
      <c r="F102" s="153"/>
      <c r="G102" s="153"/>
      <c r="H102" s="153"/>
      <c r="I102" s="153"/>
      <c r="J102" s="153"/>
      <c r="K102" s="153"/>
      <c r="L102" s="153"/>
      <c r="M102" s="153"/>
      <c r="N102" s="153"/>
      <c r="O102" s="153"/>
      <c r="P102" s="153"/>
      <c r="Q102" s="153"/>
      <c r="R102" s="153"/>
      <c r="S102" s="153"/>
      <c r="T102" s="153"/>
      <c r="U102" s="153"/>
      <c r="V102" s="17">
        <f>SUM(B102:U102)</f>
        <v>0</v>
      </c>
      <c r="W102" s="222" t="str">
        <f t="shared" si="1"/>
        <v xml:space="preserve"> </v>
      </c>
      <c r="X102" s="25" t="s">
        <v>110</v>
      </c>
    </row>
    <row r="103" spans="1:24" ht="15.75" thickBot="1" x14ac:dyDescent="0.3">
      <c r="A103" s="334"/>
      <c r="B103" s="155"/>
      <c r="C103" s="156"/>
      <c r="D103" s="157"/>
      <c r="E103" s="158"/>
      <c r="F103" s="159"/>
      <c r="G103" s="159"/>
      <c r="H103" s="159"/>
      <c r="I103" s="159"/>
      <c r="J103" s="159"/>
      <c r="K103" s="159"/>
      <c r="L103" s="159"/>
      <c r="M103" s="159"/>
      <c r="N103" s="159"/>
      <c r="O103" s="159"/>
      <c r="P103" s="159"/>
      <c r="Q103" s="159"/>
      <c r="R103" s="159"/>
      <c r="S103" s="159"/>
      <c r="T103" s="159"/>
      <c r="U103" s="159"/>
      <c r="V103" s="19">
        <f>SUM(B103:U103)</f>
        <v>0</v>
      </c>
      <c r="W103" s="223" t="str">
        <f t="shared" si="1"/>
        <v xml:space="preserve"> </v>
      </c>
      <c r="X103" s="26" t="s">
        <v>111</v>
      </c>
    </row>
    <row r="104" spans="1:24" ht="15.75" thickBot="1" x14ac:dyDescent="0.3">
      <c r="A104" s="335"/>
      <c r="B104" s="161"/>
      <c r="C104" s="162"/>
      <c r="D104" s="163"/>
      <c r="E104" s="164"/>
      <c r="F104" s="165"/>
      <c r="G104" s="165"/>
      <c r="H104" s="165"/>
      <c r="I104" s="165"/>
      <c r="J104" s="165"/>
      <c r="K104" s="165"/>
      <c r="L104" s="165"/>
      <c r="M104" s="165"/>
      <c r="N104" s="165"/>
      <c r="O104" s="165"/>
      <c r="P104" s="165"/>
      <c r="Q104" s="165"/>
      <c r="R104" s="165"/>
      <c r="S104" s="165"/>
      <c r="T104" s="165"/>
      <c r="U104" s="165"/>
      <c r="V104" s="21">
        <f>SUM(B104:U104)</f>
        <v>0</v>
      </c>
      <c r="W104" s="224" t="str">
        <f t="shared" si="1"/>
        <v xml:space="preserve"> </v>
      </c>
      <c r="X104" s="27" t="s">
        <v>112</v>
      </c>
    </row>
    <row r="105" spans="1:24" s="116" customFormat="1" ht="15.75" thickBot="1" x14ac:dyDescent="0.3"/>
    <row r="106" spans="1:24" ht="15.75" thickBot="1" x14ac:dyDescent="0.3">
      <c r="A106" s="333" t="str">
        <f>'Merit Overview'!A19</f>
        <v>Member #17</v>
      </c>
      <c r="B106" s="138"/>
      <c r="C106" s="139"/>
      <c r="D106" s="140"/>
      <c r="E106" s="142"/>
      <c r="F106" s="142"/>
      <c r="G106" s="142"/>
      <c r="H106" s="142"/>
      <c r="I106" s="142"/>
      <c r="J106" s="142"/>
      <c r="K106" s="142"/>
      <c r="L106" s="142"/>
      <c r="M106" s="142"/>
      <c r="N106" s="142"/>
      <c r="O106" s="142"/>
      <c r="P106" s="142"/>
      <c r="Q106" s="142"/>
      <c r="R106" s="142"/>
      <c r="S106" s="142"/>
      <c r="T106" s="142"/>
      <c r="U106" s="142"/>
      <c r="V106" s="111">
        <f>SUM(B106:U106)</f>
        <v>0</v>
      </c>
      <c r="W106" s="220" t="str">
        <f t="shared" si="1"/>
        <v xml:space="preserve"> </v>
      </c>
      <c r="X106" s="44" t="s">
        <v>125</v>
      </c>
    </row>
    <row r="107" spans="1:24" ht="15.75" thickBot="1" x14ac:dyDescent="0.3">
      <c r="A107" s="334"/>
      <c r="B107" s="144"/>
      <c r="C107" s="145"/>
      <c r="D107" s="146"/>
      <c r="E107" s="147"/>
      <c r="F107" s="148"/>
      <c r="G107" s="148"/>
      <c r="H107" s="148"/>
      <c r="I107" s="148"/>
      <c r="J107" s="148"/>
      <c r="K107" s="148"/>
      <c r="L107" s="148"/>
      <c r="M107" s="148"/>
      <c r="N107" s="148"/>
      <c r="O107" s="148"/>
      <c r="P107" s="148"/>
      <c r="Q107" s="148"/>
      <c r="R107" s="148"/>
      <c r="S107" s="148"/>
      <c r="T107" s="148"/>
      <c r="U107" s="148"/>
      <c r="V107" s="16">
        <f>SUM(B107:U107)</f>
        <v>0</v>
      </c>
      <c r="W107" s="221" t="str">
        <f t="shared" si="1"/>
        <v xml:space="preserve"> </v>
      </c>
      <c r="X107" s="24" t="s">
        <v>109</v>
      </c>
    </row>
    <row r="108" spans="1:24" ht="15.75" thickBot="1" x14ac:dyDescent="0.3">
      <c r="A108" s="334"/>
      <c r="B108" s="149"/>
      <c r="C108" s="150"/>
      <c r="D108" s="151"/>
      <c r="E108" s="152"/>
      <c r="F108" s="153"/>
      <c r="G108" s="153"/>
      <c r="H108" s="153"/>
      <c r="I108" s="153"/>
      <c r="J108" s="153"/>
      <c r="K108" s="153"/>
      <c r="L108" s="153"/>
      <c r="M108" s="153"/>
      <c r="N108" s="153"/>
      <c r="O108" s="153"/>
      <c r="P108" s="153"/>
      <c r="Q108" s="153"/>
      <c r="R108" s="153"/>
      <c r="S108" s="153"/>
      <c r="T108" s="153"/>
      <c r="U108" s="153"/>
      <c r="V108" s="17">
        <f>SUM(B108:U108)</f>
        <v>0</v>
      </c>
      <c r="W108" s="222" t="str">
        <f t="shared" si="1"/>
        <v xml:space="preserve"> </v>
      </c>
      <c r="X108" s="25" t="s">
        <v>110</v>
      </c>
    </row>
    <row r="109" spans="1:24" ht="15.75" thickBot="1" x14ac:dyDescent="0.3">
      <c r="A109" s="334"/>
      <c r="B109" s="155"/>
      <c r="C109" s="156"/>
      <c r="D109" s="157"/>
      <c r="E109" s="158"/>
      <c r="F109" s="159"/>
      <c r="G109" s="159"/>
      <c r="H109" s="159"/>
      <c r="I109" s="159"/>
      <c r="J109" s="159"/>
      <c r="K109" s="159"/>
      <c r="L109" s="159"/>
      <c r="M109" s="159"/>
      <c r="N109" s="159"/>
      <c r="O109" s="159"/>
      <c r="P109" s="159"/>
      <c r="Q109" s="159"/>
      <c r="R109" s="159"/>
      <c r="S109" s="159"/>
      <c r="T109" s="159"/>
      <c r="U109" s="159"/>
      <c r="V109" s="19">
        <f>SUM(B109:U109)</f>
        <v>0</v>
      </c>
      <c r="W109" s="223" t="str">
        <f t="shared" si="1"/>
        <v xml:space="preserve"> </v>
      </c>
      <c r="X109" s="26" t="s">
        <v>111</v>
      </c>
    </row>
    <row r="110" spans="1:24" ht="15.75" thickBot="1" x14ac:dyDescent="0.3">
      <c r="A110" s="335"/>
      <c r="B110" s="161"/>
      <c r="C110" s="162"/>
      <c r="D110" s="163"/>
      <c r="E110" s="164"/>
      <c r="F110" s="165"/>
      <c r="G110" s="165"/>
      <c r="H110" s="165"/>
      <c r="I110" s="165"/>
      <c r="J110" s="165"/>
      <c r="K110" s="165"/>
      <c r="L110" s="165"/>
      <c r="M110" s="165"/>
      <c r="N110" s="165"/>
      <c r="O110" s="165"/>
      <c r="P110" s="165"/>
      <c r="Q110" s="165"/>
      <c r="R110" s="165"/>
      <c r="S110" s="165"/>
      <c r="T110" s="165"/>
      <c r="U110" s="165"/>
      <c r="V110" s="21">
        <f>SUM(B110:U110)</f>
        <v>0</v>
      </c>
      <c r="W110" s="224" t="str">
        <f t="shared" si="1"/>
        <v xml:space="preserve"> </v>
      </c>
      <c r="X110" s="27" t="s">
        <v>112</v>
      </c>
    </row>
    <row r="111" spans="1:24" s="116" customFormat="1" ht="15.75" thickBot="1" x14ac:dyDescent="0.3"/>
    <row r="112" spans="1:24" ht="15.75" thickBot="1" x14ac:dyDescent="0.3">
      <c r="A112" s="333" t="str">
        <f>'Merit Overview'!A20</f>
        <v>Member #18</v>
      </c>
      <c r="B112" s="138"/>
      <c r="C112" s="139"/>
      <c r="D112" s="140"/>
      <c r="E112" s="142"/>
      <c r="F112" s="142"/>
      <c r="G112" s="142"/>
      <c r="H112" s="142"/>
      <c r="I112" s="142"/>
      <c r="J112" s="142"/>
      <c r="K112" s="142"/>
      <c r="L112" s="142"/>
      <c r="M112" s="142"/>
      <c r="N112" s="142"/>
      <c r="O112" s="142"/>
      <c r="P112" s="142"/>
      <c r="Q112" s="142"/>
      <c r="R112" s="142"/>
      <c r="S112" s="142"/>
      <c r="T112" s="142"/>
      <c r="U112" s="142"/>
      <c r="V112" s="111">
        <f>SUM(B112:U112)</f>
        <v>0</v>
      </c>
      <c r="W112" s="220" t="str">
        <f t="shared" si="1"/>
        <v xml:space="preserve"> </v>
      </c>
      <c r="X112" s="44" t="s">
        <v>125</v>
      </c>
    </row>
    <row r="113" spans="1:24" ht="15.75" thickBot="1" x14ac:dyDescent="0.3">
      <c r="A113" s="334"/>
      <c r="B113" s="144"/>
      <c r="C113" s="145"/>
      <c r="D113" s="146"/>
      <c r="E113" s="147"/>
      <c r="F113" s="148"/>
      <c r="G113" s="148"/>
      <c r="H113" s="148"/>
      <c r="I113" s="148"/>
      <c r="J113" s="148"/>
      <c r="K113" s="148"/>
      <c r="L113" s="148"/>
      <c r="M113" s="148"/>
      <c r="N113" s="148"/>
      <c r="O113" s="148"/>
      <c r="P113" s="148"/>
      <c r="Q113" s="148"/>
      <c r="R113" s="148"/>
      <c r="S113" s="148"/>
      <c r="T113" s="148"/>
      <c r="U113" s="148"/>
      <c r="V113" s="16">
        <f>SUM(B113:U113)</f>
        <v>0</v>
      </c>
      <c r="W113" s="221" t="str">
        <f t="shared" si="1"/>
        <v xml:space="preserve"> </v>
      </c>
      <c r="X113" s="24" t="s">
        <v>109</v>
      </c>
    </row>
    <row r="114" spans="1:24" ht="15.75" thickBot="1" x14ac:dyDescent="0.3">
      <c r="A114" s="334"/>
      <c r="B114" s="149"/>
      <c r="C114" s="150"/>
      <c r="D114" s="151"/>
      <c r="E114" s="152"/>
      <c r="F114" s="153"/>
      <c r="G114" s="153"/>
      <c r="H114" s="153"/>
      <c r="I114" s="153"/>
      <c r="J114" s="153"/>
      <c r="K114" s="153"/>
      <c r="L114" s="153"/>
      <c r="M114" s="153"/>
      <c r="N114" s="153"/>
      <c r="O114" s="153"/>
      <c r="P114" s="153"/>
      <c r="Q114" s="153"/>
      <c r="R114" s="153"/>
      <c r="S114" s="153"/>
      <c r="T114" s="153"/>
      <c r="U114" s="153"/>
      <c r="V114" s="17">
        <f>SUM(B114:U114)</f>
        <v>0</v>
      </c>
      <c r="W114" s="222" t="str">
        <f t="shared" si="1"/>
        <v xml:space="preserve"> </v>
      </c>
      <c r="X114" s="25" t="s">
        <v>110</v>
      </c>
    </row>
    <row r="115" spans="1:24" ht="15.75" thickBot="1" x14ac:dyDescent="0.3">
      <c r="A115" s="334"/>
      <c r="B115" s="155"/>
      <c r="C115" s="156"/>
      <c r="D115" s="157"/>
      <c r="E115" s="158"/>
      <c r="F115" s="159"/>
      <c r="G115" s="159"/>
      <c r="H115" s="159"/>
      <c r="I115" s="159"/>
      <c r="J115" s="159"/>
      <c r="K115" s="159"/>
      <c r="L115" s="159"/>
      <c r="M115" s="159"/>
      <c r="N115" s="159"/>
      <c r="O115" s="159"/>
      <c r="P115" s="159"/>
      <c r="Q115" s="159"/>
      <c r="R115" s="159"/>
      <c r="S115" s="159"/>
      <c r="T115" s="159"/>
      <c r="U115" s="159"/>
      <c r="V115" s="19">
        <f>SUM(B115:U115)</f>
        <v>0</v>
      </c>
      <c r="W115" s="223" t="str">
        <f t="shared" si="1"/>
        <v xml:space="preserve"> </v>
      </c>
      <c r="X115" s="26" t="s">
        <v>111</v>
      </c>
    </row>
    <row r="116" spans="1:24" ht="15.75" thickBot="1" x14ac:dyDescent="0.3">
      <c r="A116" s="335"/>
      <c r="B116" s="161"/>
      <c r="C116" s="162"/>
      <c r="D116" s="163"/>
      <c r="E116" s="164"/>
      <c r="F116" s="165"/>
      <c r="G116" s="165"/>
      <c r="H116" s="165"/>
      <c r="I116" s="165"/>
      <c r="J116" s="165"/>
      <c r="K116" s="165"/>
      <c r="L116" s="165"/>
      <c r="M116" s="165"/>
      <c r="N116" s="165"/>
      <c r="O116" s="165"/>
      <c r="P116" s="165"/>
      <c r="Q116" s="165"/>
      <c r="R116" s="165"/>
      <c r="S116" s="165"/>
      <c r="T116" s="165"/>
      <c r="U116" s="165"/>
      <c r="V116" s="21">
        <f>SUM(B116:U116)</f>
        <v>0</v>
      </c>
      <c r="W116" s="224" t="str">
        <f t="shared" si="1"/>
        <v xml:space="preserve"> </v>
      </c>
      <c r="X116" s="27" t="s">
        <v>112</v>
      </c>
    </row>
    <row r="117" spans="1:24" s="116" customFormat="1" ht="15.75" thickBot="1" x14ac:dyDescent="0.3"/>
    <row r="118" spans="1:24" ht="15.75" thickBot="1" x14ac:dyDescent="0.3">
      <c r="A118" s="333" t="str">
        <f>'Merit Overview'!A21</f>
        <v>Member #19</v>
      </c>
      <c r="B118" s="138"/>
      <c r="C118" s="139"/>
      <c r="D118" s="140"/>
      <c r="E118" s="142"/>
      <c r="F118" s="142"/>
      <c r="G118" s="142"/>
      <c r="H118" s="142"/>
      <c r="I118" s="142"/>
      <c r="J118" s="142"/>
      <c r="K118" s="142"/>
      <c r="L118" s="142"/>
      <c r="M118" s="142"/>
      <c r="N118" s="142"/>
      <c r="O118" s="142"/>
      <c r="P118" s="142"/>
      <c r="Q118" s="142"/>
      <c r="R118" s="142"/>
      <c r="S118" s="142"/>
      <c r="T118" s="142"/>
      <c r="U118" s="142"/>
      <c r="V118" s="111">
        <f>SUM(B118:U118)</f>
        <v>0</v>
      </c>
      <c r="W118" s="220" t="str">
        <f t="shared" si="1"/>
        <v xml:space="preserve"> </v>
      </c>
      <c r="X118" s="44" t="s">
        <v>125</v>
      </c>
    </row>
    <row r="119" spans="1:24" ht="15.75" thickBot="1" x14ac:dyDescent="0.3">
      <c r="A119" s="334"/>
      <c r="B119" s="144"/>
      <c r="C119" s="145"/>
      <c r="D119" s="146"/>
      <c r="E119" s="147"/>
      <c r="F119" s="148"/>
      <c r="G119" s="148"/>
      <c r="H119" s="148"/>
      <c r="I119" s="148"/>
      <c r="J119" s="148"/>
      <c r="K119" s="148"/>
      <c r="L119" s="148"/>
      <c r="M119" s="148"/>
      <c r="N119" s="148"/>
      <c r="O119" s="148"/>
      <c r="P119" s="148"/>
      <c r="Q119" s="148"/>
      <c r="R119" s="148"/>
      <c r="S119" s="148"/>
      <c r="T119" s="148"/>
      <c r="U119" s="148"/>
      <c r="V119" s="16">
        <f>SUM(B119:U119)</f>
        <v>0</v>
      </c>
      <c r="W119" s="221" t="str">
        <f t="shared" si="1"/>
        <v xml:space="preserve"> </v>
      </c>
      <c r="X119" s="24" t="s">
        <v>109</v>
      </c>
    </row>
    <row r="120" spans="1:24" ht="15.75" thickBot="1" x14ac:dyDescent="0.3">
      <c r="A120" s="334"/>
      <c r="B120" s="149"/>
      <c r="C120" s="150"/>
      <c r="D120" s="151"/>
      <c r="E120" s="152"/>
      <c r="F120" s="153"/>
      <c r="G120" s="153"/>
      <c r="H120" s="153"/>
      <c r="I120" s="153"/>
      <c r="J120" s="153"/>
      <c r="K120" s="153"/>
      <c r="L120" s="153"/>
      <c r="M120" s="153"/>
      <c r="N120" s="153"/>
      <c r="O120" s="153"/>
      <c r="P120" s="153"/>
      <c r="Q120" s="153"/>
      <c r="R120" s="153"/>
      <c r="S120" s="153"/>
      <c r="T120" s="153"/>
      <c r="U120" s="153"/>
      <c r="V120" s="17">
        <f>SUM(B120:U120)</f>
        <v>0</v>
      </c>
      <c r="W120" s="222" t="str">
        <f t="shared" si="1"/>
        <v xml:space="preserve"> </v>
      </c>
      <c r="X120" s="25" t="s">
        <v>110</v>
      </c>
    </row>
    <row r="121" spans="1:24" ht="15.75" thickBot="1" x14ac:dyDescent="0.3">
      <c r="A121" s="334"/>
      <c r="B121" s="155"/>
      <c r="C121" s="156"/>
      <c r="D121" s="157"/>
      <c r="E121" s="158"/>
      <c r="F121" s="159"/>
      <c r="G121" s="159"/>
      <c r="H121" s="159"/>
      <c r="I121" s="159"/>
      <c r="J121" s="159"/>
      <c r="K121" s="159"/>
      <c r="L121" s="159"/>
      <c r="M121" s="159"/>
      <c r="N121" s="159"/>
      <c r="O121" s="159"/>
      <c r="P121" s="159"/>
      <c r="Q121" s="159"/>
      <c r="R121" s="159"/>
      <c r="S121" s="159"/>
      <c r="T121" s="159"/>
      <c r="U121" s="159"/>
      <c r="V121" s="19">
        <f>SUM(B121:U121)</f>
        <v>0</v>
      </c>
      <c r="W121" s="223" t="str">
        <f t="shared" si="1"/>
        <v xml:space="preserve"> </v>
      </c>
      <c r="X121" s="26" t="s">
        <v>111</v>
      </c>
    </row>
    <row r="122" spans="1:24" ht="15.75" thickBot="1" x14ac:dyDescent="0.3">
      <c r="A122" s="335"/>
      <c r="B122" s="161"/>
      <c r="C122" s="162"/>
      <c r="D122" s="163"/>
      <c r="E122" s="164"/>
      <c r="F122" s="165"/>
      <c r="G122" s="165"/>
      <c r="H122" s="165"/>
      <c r="I122" s="165"/>
      <c r="J122" s="165"/>
      <c r="K122" s="165"/>
      <c r="L122" s="165"/>
      <c r="M122" s="165"/>
      <c r="N122" s="165"/>
      <c r="O122" s="165"/>
      <c r="P122" s="165"/>
      <c r="Q122" s="165"/>
      <c r="R122" s="165"/>
      <c r="S122" s="165"/>
      <c r="T122" s="165"/>
      <c r="U122" s="165"/>
      <c r="V122" s="21">
        <f>SUM(B122:U122)</f>
        <v>0</v>
      </c>
      <c r="W122" s="224" t="str">
        <f t="shared" si="1"/>
        <v xml:space="preserve"> </v>
      </c>
      <c r="X122" s="27" t="s">
        <v>112</v>
      </c>
    </row>
    <row r="123" spans="1:24" s="116" customFormat="1" ht="15.75" thickBot="1" x14ac:dyDescent="0.3"/>
    <row r="124" spans="1:24" ht="15.75" thickBot="1" x14ac:dyDescent="0.3">
      <c r="A124" s="333" t="str">
        <f>'Merit Overview'!A22</f>
        <v>Member #20</v>
      </c>
      <c r="B124" s="138"/>
      <c r="C124" s="139"/>
      <c r="D124" s="140"/>
      <c r="E124" s="142"/>
      <c r="F124" s="142"/>
      <c r="G124" s="142"/>
      <c r="H124" s="142"/>
      <c r="I124" s="142"/>
      <c r="J124" s="142"/>
      <c r="K124" s="142"/>
      <c r="L124" s="142"/>
      <c r="M124" s="142"/>
      <c r="N124" s="142"/>
      <c r="O124" s="142"/>
      <c r="P124" s="142"/>
      <c r="Q124" s="142"/>
      <c r="R124" s="142"/>
      <c r="S124" s="142"/>
      <c r="T124" s="142"/>
      <c r="U124" s="142"/>
      <c r="V124" s="111">
        <f>SUM(B124:U124)</f>
        <v>0</v>
      </c>
      <c r="W124" s="220" t="str">
        <f t="shared" si="1"/>
        <v xml:space="preserve"> </v>
      </c>
      <c r="X124" s="44" t="s">
        <v>125</v>
      </c>
    </row>
    <row r="125" spans="1:24" ht="15.75" thickBot="1" x14ac:dyDescent="0.3">
      <c r="A125" s="334"/>
      <c r="B125" s="144"/>
      <c r="C125" s="145"/>
      <c r="D125" s="146"/>
      <c r="E125" s="147"/>
      <c r="F125" s="148"/>
      <c r="G125" s="148"/>
      <c r="H125" s="148"/>
      <c r="I125" s="148"/>
      <c r="J125" s="148"/>
      <c r="K125" s="148"/>
      <c r="L125" s="148"/>
      <c r="M125" s="148"/>
      <c r="N125" s="148"/>
      <c r="O125" s="148"/>
      <c r="P125" s="148"/>
      <c r="Q125" s="148"/>
      <c r="R125" s="148"/>
      <c r="S125" s="148"/>
      <c r="T125" s="148"/>
      <c r="U125" s="148"/>
      <c r="V125" s="16">
        <f>SUM(B125:U125)</f>
        <v>0</v>
      </c>
      <c r="W125" s="221" t="str">
        <f t="shared" si="1"/>
        <v xml:space="preserve"> </v>
      </c>
      <c r="X125" s="24" t="s">
        <v>109</v>
      </c>
    </row>
    <row r="126" spans="1:24" ht="15.75" thickBot="1" x14ac:dyDescent="0.3">
      <c r="A126" s="334"/>
      <c r="B126" s="149"/>
      <c r="C126" s="150"/>
      <c r="D126" s="151"/>
      <c r="E126" s="152"/>
      <c r="F126" s="153"/>
      <c r="G126" s="153"/>
      <c r="H126" s="153"/>
      <c r="I126" s="153"/>
      <c r="J126" s="153"/>
      <c r="K126" s="153"/>
      <c r="L126" s="153"/>
      <c r="M126" s="153"/>
      <c r="N126" s="153"/>
      <c r="O126" s="153"/>
      <c r="P126" s="153"/>
      <c r="Q126" s="153"/>
      <c r="R126" s="153"/>
      <c r="S126" s="153"/>
      <c r="T126" s="153"/>
      <c r="U126" s="153"/>
      <c r="V126" s="17">
        <f>SUM(B126:U126)</f>
        <v>0</v>
      </c>
      <c r="W126" s="222" t="str">
        <f t="shared" si="1"/>
        <v xml:space="preserve"> </v>
      </c>
      <c r="X126" s="25" t="s">
        <v>110</v>
      </c>
    </row>
    <row r="127" spans="1:24" ht="15.75" thickBot="1" x14ac:dyDescent="0.3">
      <c r="A127" s="334"/>
      <c r="B127" s="155"/>
      <c r="C127" s="156"/>
      <c r="D127" s="157"/>
      <c r="E127" s="158"/>
      <c r="F127" s="159"/>
      <c r="G127" s="159"/>
      <c r="H127" s="159"/>
      <c r="I127" s="159"/>
      <c r="J127" s="159"/>
      <c r="K127" s="159"/>
      <c r="L127" s="159"/>
      <c r="M127" s="159"/>
      <c r="N127" s="159"/>
      <c r="O127" s="159"/>
      <c r="P127" s="159"/>
      <c r="Q127" s="159"/>
      <c r="R127" s="159"/>
      <c r="S127" s="159"/>
      <c r="T127" s="159"/>
      <c r="U127" s="159"/>
      <c r="V127" s="19">
        <f>SUM(B127:U127)</f>
        <v>0</v>
      </c>
      <c r="W127" s="223" t="str">
        <f t="shared" si="1"/>
        <v xml:space="preserve"> </v>
      </c>
      <c r="X127" s="26" t="s">
        <v>111</v>
      </c>
    </row>
    <row r="128" spans="1:24" ht="15.75" thickBot="1" x14ac:dyDescent="0.3">
      <c r="A128" s="335"/>
      <c r="B128" s="161"/>
      <c r="C128" s="162"/>
      <c r="D128" s="163"/>
      <c r="E128" s="164"/>
      <c r="F128" s="165"/>
      <c r="G128" s="165"/>
      <c r="H128" s="165"/>
      <c r="I128" s="165"/>
      <c r="J128" s="165"/>
      <c r="K128" s="165"/>
      <c r="L128" s="165"/>
      <c r="M128" s="165"/>
      <c r="N128" s="165"/>
      <c r="O128" s="165"/>
      <c r="P128" s="165"/>
      <c r="Q128" s="165"/>
      <c r="R128" s="165"/>
      <c r="S128" s="165"/>
      <c r="T128" s="165"/>
      <c r="U128" s="165"/>
      <c r="V128" s="21">
        <f>SUM(B128:U128)</f>
        <v>0</v>
      </c>
      <c r="W128" s="224" t="str">
        <f t="shared" si="1"/>
        <v xml:space="preserve"> </v>
      </c>
      <c r="X128" s="27" t="s">
        <v>112</v>
      </c>
    </row>
  </sheetData>
  <sheetProtection sheet="1" objects="1" scenarios="1"/>
  <mergeCells count="24">
    <mergeCell ref="A124:A128"/>
    <mergeCell ref="A58:A62"/>
    <mergeCell ref="A64:A68"/>
    <mergeCell ref="A70:A74"/>
    <mergeCell ref="A76:A80"/>
    <mergeCell ref="A82:A86"/>
    <mergeCell ref="A88:A92"/>
    <mergeCell ref="A94:A98"/>
    <mergeCell ref="A100:A104"/>
    <mergeCell ref="A106:A110"/>
    <mergeCell ref="A118:A122"/>
    <mergeCell ref="A112:A116"/>
    <mergeCell ref="A52:A56"/>
    <mergeCell ref="B1:U2"/>
    <mergeCell ref="C4:T4"/>
    <mergeCell ref="J6:M6"/>
    <mergeCell ref="B8:D8"/>
    <mergeCell ref="A10:A14"/>
    <mergeCell ref="A16:A20"/>
    <mergeCell ref="A22:A26"/>
    <mergeCell ref="A28:A32"/>
    <mergeCell ref="A34:A38"/>
    <mergeCell ref="A40:A44"/>
    <mergeCell ref="A46:A50"/>
  </mergeCells>
  <phoneticPr fontId="24" type="noConversion"/>
  <dataValidations count="1">
    <dataValidation type="decimal" operator="greaterThanOrEqual" allowBlank="1" showInputMessage="1" showErrorMessage="1" errorTitle="Incorrect Value Entered" error="Please enter the number of hours performed as a numeric value. Decimal values can be used to keep track of .5 or .25 hours." sqref="B10:U14 B16:U20 B22:U26 B28:U32 B34:U38 B40:U44 B46:U50 B52:U56 B58:U62 B64:U68 B70:U74 B76:U80 B82:U86 B88:U92 B94:U98 B100:U104 B106:U110 B112:U116 B118:U122 B124:U128">
      <formula1>0</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pane xSplit="2" ySplit="11" topLeftCell="C12" activePane="bottomRight" state="frozen"/>
      <selection activeCell="B12" sqref="B12"/>
      <selection pane="topRight" activeCell="B12" sqref="B12"/>
      <selection pane="bottomLeft" activeCell="B12" sqref="B12"/>
      <selection pane="bottomRight" activeCell="I7" sqref="I7"/>
    </sheetView>
  </sheetViews>
  <sheetFormatPr defaultColWidth="8.85546875" defaultRowHeight="15" x14ac:dyDescent="0.25"/>
  <cols>
    <col min="1" max="2" width="12.42578125" style="278" customWidth="1"/>
    <col min="3" max="8" width="13.42578125" style="278" customWidth="1"/>
    <col min="9" max="22" width="10.28515625" style="278" customWidth="1"/>
    <col min="23" max="29" width="9.28515625" style="278" customWidth="1"/>
    <col min="30" max="16384" width="8.85546875" style="278"/>
  </cols>
  <sheetData>
    <row r="1" spans="1:27" s="279" customFormat="1" ht="33" customHeight="1" x14ac:dyDescent="0.25">
      <c r="B1" s="419" t="s">
        <v>221</v>
      </c>
      <c r="C1" s="404"/>
      <c r="D1" s="404"/>
      <c r="E1" s="404"/>
      <c r="F1" s="404"/>
      <c r="G1" s="404"/>
      <c r="H1" s="405"/>
      <c r="I1" s="40"/>
      <c r="J1" s="40"/>
      <c r="K1" s="40"/>
      <c r="L1" s="40"/>
      <c r="M1" s="40"/>
      <c r="N1" s="40"/>
      <c r="O1" s="40"/>
      <c r="P1" s="40"/>
      <c r="Q1" s="40"/>
      <c r="R1" s="40"/>
      <c r="S1" s="40"/>
      <c r="T1" s="40"/>
      <c r="U1" s="40"/>
      <c r="V1" s="40"/>
      <c r="W1" s="40"/>
      <c r="X1" s="40"/>
      <c r="Y1" s="40"/>
      <c r="Z1" s="40"/>
      <c r="AA1" s="40"/>
    </row>
    <row r="2" spans="1:27" s="279" customFormat="1" ht="10.5" customHeight="1" thickBot="1" x14ac:dyDescent="0.3">
      <c r="B2" s="335"/>
      <c r="C2" s="406"/>
      <c r="D2" s="406"/>
      <c r="E2" s="406"/>
      <c r="F2" s="406"/>
      <c r="G2" s="406"/>
      <c r="H2" s="407"/>
      <c r="I2" s="40"/>
      <c r="J2" s="40"/>
      <c r="K2" s="40"/>
      <c r="L2" s="40"/>
      <c r="M2" s="40"/>
      <c r="N2" s="40"/>
      <c r="O2" s="40"/>
      <c r="P2" s="40"/>
      <c r="Q2" s="40"/>
      <c r="R2" s="40"/>
      <c r="S2" s="40"/>
      <c r="T2" s="40"/>
      <c r="U2" s="40"/>
      <c r="V2" s="40"/>
      <c r="W2" s="40"/>
      <c r="X2" s="40"/>
      <c r="Y2" s="40"/>
      <c r="Z2" s="40"/>
      <c r="AA2" s="40"/>
    </row>
    <row r="3" spans="1:27" s="279"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279" customFormat="1" ht="35.25" customHeight="1" thickBot="1" x14ac:dyDescent="0.3">
      <c r="A4" s="400"/>
      <c r="B4" s="400"/>
      <c r="C4" s="320" t="s">
        <v>220</v>
      </c>
      <c r="D4" s="321"/>
      <c r="E4" s="321"/>
      <c r="F4" s="321"/>
      <c r="G4" s="322"/>
      <c r="H4" s="40"/>
      <c r="I4" s="40"/>
      <c r="J4" s="40"/>
      <c r="K4" s="40"/>
      <c r="L4" s="40"/>
      <c r="M4" s="40"/>
      <c r="N4" s="40"/>
      <c r="O4" s="40"/>
      <c r="P4" s="40"/>
      <c r="Q4" s="40"/>
      <c r="R4" s="40"/>
      <c r="S4" s="40"/>
      <c r="T4" s="40"/>
      <c r="U4" s="40"/>
      <c r="V4" s="40"/>
      <c r="W4" s="40"/>
      <c r="X4" s="40"/>
      <c r="Y4" s="40"/>
      <c r="Z4" s="40"/>
      <c r="AA4" s="40"/>
    </row>
    <row r="5" spans="1:27" s="279" customFormat="1" ht="15.75" thickBot="1" x14ac:dyDescent="0.3">
      <c r="A5" s="400"/>
      <c r="B5" s="400"/>
      <c r="C5" s="40"/>
      <c r="D5" s="40"/>
      <c r="E5" s="40"/>
      <c r="F5" s="40"/>
    </row>
    <row r="6" spans="1:27" s="279" customFormat="1" ht="15.75" thickBot="1" x14ac:dyDescent="0.3">
      <c r="A6" s="400"/>
      <c r="B6" s="400"/>
      <c r="C6" s="40"/>
      <c r="D6" s="326" t="s">
        <v>140</v>
      </c>
      <c r="E6" s="321"/>
      <c r="F6" s="322"/>
      <c r="G6" s="40"/>
      <c r="H6" s="40"/>
      <c r="I6" s="40"/>
      <c r="J6" s="40"/>
      <c r="K6" s="40"/>
    </row>
    <row r="7" spans="1:27" ht="15.75" thickBot="1" x14ac:dyDescent="0.3">
      <c r="A7" s="323"/>
      <c r="B7" s="323"/>
      <c r="C7" s="122"/>
      <c r="D7" s="122"/>
      <c r="E7" s="122"/>
      <c r="F7" s="122"/>
    </row>
    <row r="8" spans="1:27" ht="15.75" thickBot="1" x14ac:dyDescent="0.3">
      <c r="A8" s="323"/>
      <c r="B8" s="323"/>
      <c r="C8" s="324" t="s">
        <v>108</v>
      </c>
      <c r="D8" s="332" t="s">
        <v>109</v>
      </c>
      <c r="E8" s="329" t="s">
        <v>110</v>
      </c>
      <c r="F8" s="331" t="s">
        <v>111</v>
      </c>
      <c r="G8" s="401" t="s">
        <v>112</v>
      </c>
      <c r="H8" s="279"/>
      <c r="I8" s="279"/>
      <c r="J8" s="279"/>
      <c r="K8" s="279"/>
      <c r="L8" s="279"/>
      <c r="M8" s="279"/>
      <c r="N8" s="279"/>
      <c r="O8" s="279"/>
      <c r="P8" s="279"/>
      <c r="Q8" s="279"/>
      <c r="R8" s="279"/>
      <c r="S8" s="279"/>
      <c r="T8" s="279"/>
      <c r="U8" s="279"/>
    </row>
    <row r="9" spans="1:27" ht="15.75" thickBot="1" x14ac:dyDescent="0.3">
      <c r="A9" s="323"/>
      <c r="B9" s="323"/>
      <c r="C9" s="324"/>
      <c r="D9" s="332"/>
      <c r="E9" s="329"/>
      <c r="F9" s="331"/>
      <c r="G9" s="402"/>
      <c r="H9" s="279"/>
      <c r="I9" s="279"/>
      <c r="J9" s="279"/>
      <c r="K9" s="279"/>
      <c r="L9" s="279"/>
      <c r="M9" s="279"/>
      <c r="N9" s="279"/>
      <c r="O9" s="279"/>
      <c r="P9" s="279"/>
      <c r="Q9" s="279"/>
      <c r="R9" s="279"/>
      <c r="S9" s="279"/>
      <c r="T9" s="279"/>
      <c r="U9" s="279"/>
    </row>
    <row r="10" spans="1:27" ht="15.75" thickBot="1" x14ac:dyDescent="0.3">
      <c r="A10" s="323"/>
      <c r="B10" s="323"/>
      <c r="C10" s="325"/>
      <c r="D10" s="332"/>
      <c r="E10" s="329"/>
      <c r="F10" s="331"/>
      <c r="G10" s="403"/>
      <c r="H10" s="279"/>
      <c r="I10" s="279"/>
      <c r="J10" s="279"/>
      <c r="K10" s="279"/>
      <c r="L10" s="279"/>
      <c r="M10" s="279"/>
      <c r="N10" s="279"/>
      <c r="O10" s="279"/>
      <c r="P10" s="279"/>
      <c r="Q10" s="279"/>
      <c r="R10" s="279"/>
      <c r="S10" s="279"/>
      <c r="T10" s="279"/>
      <c r="U10" s="279"/>
    </row>
    <row r="11" spans="1:27" ht="15.75" thickBot="1" x14ac:dyDescent="0.3">
      <c r="A11" s="323"/>
      <c r="B11" s="323"/>
      <c r="C11" s="280" t="s">
        <v>11</v>
      </c>
      <c r="D11" s="33" t="s">
        <v>121</v>
      </c>
      <c r="E11" s="1" t="s">
        <v>122</v>
      </c>
      <c r="F11" s="2" t="s">
        <v>123</v>
      </c>
      <c r="G11" s="3" t="s">
        <v>124</v>
      </c>
      <c r="H11" s="279"/>
      <c r="I11" s="279"/>
      <c r="J11" s="279"/>
      <c r="K11" s="279"/>
      <c r="L11" s="279"/>
      <c r="M11" s="279"/>
      <c r="N11" s="279"/>
      <c r="O11" s="279"/>
      <c r="P11" s="279"/>
      <c r="Q11" s="279"/>
      <c r="R11" s="279"/>
      <c r="S11" s="279"/>
      <c r="T11" s="279"/>
      <c r="U11" s="279"/>
    </row>
    <row r="12" spans="1:27" ht="15.75" thickBot="1" x14ac:dyDescent="0.3">
      <c r="A12" s="314" t="str">
        <f>'Merit Overview'!A3</f>
        <v>Member #1</v>
      </c>
      <c r="B12" s="316"/>
      <c r="C12" s="179"/>
      <c r="D12" s="172"/>
      <c r="E12" s="173"/>
      <c r="F12" s="174"/>
      <c r="G12" s="175"/>
      <c r="H12" s="279"/>
      <c r="I12" s="279"/>
      <c r="J12" s="279"/>
      <c r="K12" s="279"/>
      <c r="L12" s="279"/>
      <c r="M12" s="279"/>
      <c r="N12" s="279"/>
      <c r="O12" s="279"/>
      <c r="P12" s="279"/>
      <c r="Q12" s="279"/>
      <c r="R12" s="279"/>
      <c r="S12" s="279"/>
      <c r="T12" s="279"/>
      <c r="U12" s="279"/>
    </row>
    <row r="13" spans="1:27" ht="15.75" thickBot="1" x14ac:dyDescent="0.3">
      <c r="A13" s="314" t="str">
        <f>'Merit Overview'!A4</f>
        <v>Member #2</v>
      </c>
      <c r="B13" s="316"/>
      <c r="C13" s="179"/>
      <c r="D13" s="172"/>
      <c r="E13" s="173"/>
      <c r="F13" s="174"/>
      <c r="G13" s="175"/>
      <c r="H13" s="279"/>
      <c r="I13" s="279"/>
      <c r="J13" s="279"/>
      <c r="K13" s="279"/>
      <c r="L13" s="279"/>
      <c r="M13" s="279"/>
      <c r="N13" s="279"/>
      <c r="O13" s="279"/>
      <c r="P13" s="279"/>
      <c r="Q13" s="279"/>
      <c r="R13" s="279"/>
      <c r="S13" s="279"/>
      <c r="T13" s="279"/>
      <c r="U13" s="279"/>
    </row>
    <row r="14" spans="1:27" ht="15.75" thickBot="1" x14ac:dyDescent="0.3">
      <c r="A14" s="314" t="str">
        <f>'Merit Overview'!A5</f>
        <v>Member #3</v>
      </c>
      <c r="B14" s="316"/>
      <c r="C14" s="179"/>
      <c r="D14" s="172"/>
      <c r="E14" s="173"/>
      <c r="F14" s="174"/>
      <c r="G14" s="175"/>
      <c r="H14" s="279"/>
      <c r="I14" s="279"/>
      <c r="J14" s="279"/>
      <c r="K14" s="279"/>
      <c r="L14" s="279"/>
      <c r="M14" s="279"/>
      <c r="N14" s="279"/>
      <c r="O14" s="279"/>
      <c r="P14" s="279"/>
      <c r="Q14" s="279"/>
      <c r="R14" s="279"/>
      <c r="S14" s="279"/>
      <c r="T14" s="279"/>
      <c r="U14" s="279"/>
    </row>
    <row r="15" spans="1:27" ht="15.75" thickBot="1" x14ac:dyDescent="0.3">
      <c r="A15" s="314" t="str">
        <f>'Merit Overview'!A6</f>
        <v>Member #4</v>
      </c>
      <c r="B15" s="316"/>
      <c r="C15" s="179"/>
      <c r="D15" s="172"/>
      <c r="E15" s="173"/>
      <c r="F15" s="174"/>
      <c r="G15" s="175"/>
      <c r="H15" s="279"/>
      <c r="I15" s="279"/>
      <c r="J15" s="279"/>
      <c r="K15" s="279"/>
      <c r="L15" s="279"/>
      <c r="M15" s="279"/>
      <c r="N15" s="279"/>
      <c r="O15" s="279"/>
      <c r="P15" s="279"/>
      <c r="Q15" s="279"/>
      <c r="R15" s="279"/>
      <c r="S15" s="279"/>
      <c r="T15" s="279"/>
      <c r="U15" s="279"/>
    </row>
    <row r="16" spans="1:27" ht="15.75" thickBot="1" x14ac:dyDescent="0.3">
      <c r="A16" s="314" t="str">
        <f>'Merit Overview'!A7</f>
        <v>Member #5</v>
      </c>
      <c r="B16" s="316"/>
      <c r="C16" s="179"/>
      <c r="D16" s="172"/>
      <c r="E16" s="173"/>
      <c r="F16" s="174"/>
      <c r="G16" s="175"/>
      <c r="H16" s="279"/>
      <c r="I16" s="279"/>
      <c r="J16" s="279"/>
      <c r="K16" s="279"/>
      <c r="L16" s="279"/>
      <c r="M16" s="279"/>
      <c r="N16" s="279"/>
      <c r="O16" s="279"/>
      <c r="P16" s="279"/>
      <c r="Q16" s="279"/>
      <c r="R16" s="279"/>
      <c r="S16" s="279"/>
      <c r="T16" s="279"/>
      <c r="U16" s="279"/>
    </row>
    <row r="17" spans="1:21" ht="15.75" thickBot="1" x14ac:dyDescent="0.3">
      <c r="A17" s="314" t="str">
        <f>'Merit Overview'!A8</f>
        <v>Member #6</v>
      </c>
      <c r="B17" s="316"/>
      <c r="C17" s="179"/>
      <c r="D17" s="172"/>
      <c r="E17" s="173"/>
      <c r="F17" s="174"/>
      <c r="G17" s="175"/>
      <c r="H17" s="279"/>
      <c r="I17" s="279"/>
      <c r="J17" s="279"/>
      <c r="K17" s="279"/>
      <c r="L17" s="279"/>
      <c r="M17" s="279"/>
      <c r="N17" s="279"/>
      <c r="O17" s="279"/>
      <c r="P17" s="279"/>
      <c r="Q17" s="279"/>
      <c r="R17" s="279"/>
      <c r="S17" s="279"/>
      <c r="T17" s="279"/>
      <c r="U17" s="279"/>
    </row>
    <row r="18" spans="1:21" ht="15.75" thickBot="1" x14ac:dyDescent="0.3">
      <c r="A18" s="314" t="str">
        <f>'Merit Overview'!A9</f>
        <v>Member #7</v>
      </c>
      <c r="B18" s="316"/>
      <c r="C18" s="179"/>
      <c r="D18" s="172"/>
      <c r="E18" s="173"/>
      <c r="F18" s="174"/>
      <c r="G18" s="175"/>
      <c r="H18" s="279"/>
      <c r="I18" s="279"/>
      <c r="J18" s="279"/>
      <c r="K18" s="279"/>
      <c r="L18" s="279"/>
      <c r="M18" s="279"/>
      <c r="N18" s="279"/>
      <c r="O18" s="279"/>
      <c r="P18" s="279"/>
      <c r="Q18" s="279"/>
      <c r="R18" s="279"/>
      <c r="S18" s="279"/>
      <c r="T18" s="279"/>
      <c r="U18" s="279"/>
    </row>
    <row r="19" spans="1:21" ht="15.75" thickBot="1" x14ac:dyDescent="0.3">
      <c r="A19" s="314" t="str">
        <f>'Merit Overview'!A10</f>
        <v>Member #8</v>
      </c>
      <c r="B19" s="316"/>
      <c r="C19" s="179"/>
      <c r="D19" s="172"/>
      <c r="E19" s="173"/>
      <c r="F19" s="174"/>
      <c r="G19" s="175"/>
      <c r="H19" s="279"/>
      <c r="I19" s="279"/>
      <c r="J19" s="279"/>
      <c r="K19" s="279"/>
      <c r="L19" s="279"/>
      <c r="M19" s="279"/>
      <c r="N19" s="279"/>
      <c r="O19" s="279"/>
      <c r="P19" s="279"/>
      <c r="Q19" s="279"/>
      <c r="R19" s="279"/>
      <c r="S19" s="279"/>
      <c r="T19" s="279"/>
      <c r="U19" s="279"/>
    </row>
    <row r="20" spans="1:21" ht="15.75" thickBot="1" x14ac:dyDescent="0.3">
      <c r="A20" s="314" t="str">
        <f>'Merit Overview'!A11</f>
        <v>Member #9</v>
      </c>
      <c r="B20" s="316"/>
      <c r="C20" s="179"/>
      <c r="D20" s="172"/>
      <c r="E20" s="173"/>
      <c r="F20" s="174"/>
      <c r="G20" s="175"/>
      <c r="H20" s="279"/>
      <c r="I20" s="279"/>
      <c r="J20" s="279"/>
      <c r="K20" s="279"/>
      <c r="L20" s="279"/>
      <c r="M20" s="279"/>
      <c r="N20" s="279"/>
      <c r="O20" s="279"/>
      <c r="P20" s="279"/>
      <c r="Q20" s="279"/>
      <c r="R20" s="279"/>
      <c r="S20" s="279"/>
      <c r="T20" s="279"/>
      <c r="U20" s="279"/>
    </row>
    <row r="21" spans="1:21" ht="15.75" thickBot="1" x14ac:dyDescent="0.3">
      <c r="A21" s="314" t="str">
        <f>'Merit Overview'!A12</f>
        <v>Member #10</v>
      </c>
      <c r="B21" s="316"/>
      <c r="C21" s="179"/>
      <c r="D21" s="172"/>
      <c r="E21" s="173"/>
      <c r="F21" s="174"/>
      <c r="G21" s="175"/>
      <c r="H21" s="279"/>
      <c r="I21" s="279"/>
      <c r="J21" s="279"/>
      <c r="K21" s="279"/>
      <c r="L21" s="279"/>
      <c r="M21" s="279"/>
      <c r="N21" s="279"/>
      <c r="O21" s="279"/>
      <c r="P21" s="279"/>
      <c r="Q21" s="279"/>
      <c r="R21" s="279"/>
      <c r="S21" s="279"/>
      <c r="T21" s="279"/>
      <c r="U21" s="279"/>
    </row>
    <row r="22" spans="1:21" ht="15.75" thickBot="1" x14ac:dyDescent="0.3">
      <c r="A22" s="314" t="str">
        <f>'Merit Overview'!A13</f>
        <v>Member #11</v>
      </c>
      <c r="B22" s="316"/>
      <c r="C22" s="179"/>
      <c r="D22" s="172"/>
      <c r="E22" s="173"/>
      <c r="F22" s="174"/>
      <c r="G22" s="175"/>
      <c r="H22" s="279"/>
      <c r="I22" s="279"/>
      <c r="J22" s="279"/>
      <c r="K22" s="279"/>
      <c r="L22" s="279"/>
      <c r="M22" s="279"/>
      <c r="N22" s="279"/>
      <c r="O22" s="279"/>
      <c r="P22" s="279"/>
      <c r="Q22" s="279"/>
      <c r="R22" s="279"/>
      <c r="S22" s="279"/>
      <c r="T22" s="279"/>
      <c r="U22" s="279"/>
    </row>
    <row r="23" spans="1:21" ht="15.75" thickBot="1" x14ac:dyDescent="0.3">
      <c r="A23" s="314" t="str">
        <f>'Merit Overview'!A14</f>
        <v>Member #12</v>
      </c>
      <c r="B23" s="316"/>
      <c r="C23" s="179"/>
      <c r="D23" s="172"/>
      <c r="E23" s="173"/>
      <c r="F23" s="174"/>
      <c r="G23" s="175"/>
      <c r="H23" s="279"/>
      <c r="I23" s="279"/>
      <c r="J23" s="279"/>
      <c r="K23" s="279"/>
      <c r="L23" s="279"/>
      <c r="M23" s="279"/>
      <c r="N23" s="279"/>
      <c r="O23" s="279"/>
      <c r="P23" s="279"/>
      <c r="Q23" s="279"/>
      <c r="R23" s="279"/>
      <c r="S23" s="279"/>
      <c r="T23" s="279"/>
      <c r="U23" s="279"/>
    </row>
    <row r="24" spans="1:21" ht="15.75" thickBot="1" x14ac:dyDescent="0.3">
      <c r="A24" s="314" t="str">
        <f>'Merit Overview'!A15</f>
        <v>Member #13</v>
      </c>
      <c r="B24" s="316"/>
      <c r="C24" s="179"/>
      <c r="D24" s="172"/>
      <c r="E24" s="173"/>
      <c r="F24" s="174"/>
      <c r="G24" s="175"/>
      <c r="H24" s="279"/>
      <c r="I24" s="279"/>
      <c r="J24" s="279"/>
      <c r="K24" s="279"/>
      <c r="L24" s="279"/>
      <c r="M24" s="279"/>
      <c r="N24" s="279"/>
      <c r="O24" s="279"/>
      <c r="P24" s="279"/>
      <c r="Q24" s="279"/>
      <c r="R24" s="279"/>
      <c r="S24" s="279"/>
      <c r="T24" s="279"/>
      <c r="U24" s="279"/>
    </row>
    <row r="25" spans="1:21" ht="15.75" thickBot="1" x14ac:dyDescent="0.3">
      <c r="A25" s="314" t="str">
        <f>'Merit Overview'!A16</f>
        <v>Member #14</v>
      </c>
      <c r="B25" s="316"/>
      <c r="C25" s="179"/>
      <c r="D25" s="172"/>
      <c r="E25" s="173"/>
      <c r="F25" s="174"/>
      <c r="G25" s="175"/>
      <c r="H25" s="279"/>
      <c r="I25" s="279"/>
      <c r="J25" s="279"/>
      <c r="K25" s="279"/>
      <c r="L25" s="279"/>
      <c r="M25" s="279"/>
      <c r="N25" s="279"/>
      <c r="O25" s="279"/>
      <c r="P25" s="279"/>
      <c r="Q25" s="279"/>
      <c r="R25" s="279"/>
      <c r="S25" s="279"/>
      <c r="T25" s="279"/>
      <c r="U25" s="279"/>
    </row>
    <row r="26" spans="1:21" ht="15.75" thickBot="1" x14ac:dyDescent="0.3">
      <c r="A26" s="314" t="str">
        <f>'Merit Overview'!A17</f>
        <v>Member #15</v>
      </c>
      <c r="B26" s="316"/>
      <c r="C26" s="179"/>
      <c r="D26" s="172"/>
      <c r="E26" s="173"/>
      <c r="F26" s="174"/>
      <c r="G26" s="175"/>
      <c r="H26" s="279"/>
      <c r="I26" s="279"/>
      <c r="J26" s="279"/>
      <c r="K26" s="279"/>
      <c r="L26" s="279"/>
      <c r="M26" s="279"/>
      <c r="N26" s="279"/>
      <c r="O26" s="279"/>
      <c r="P26" s="279"/>
      <c r="Q26" s="279"/>
      <c r="R26" s="279"/>
      <c r="S26" s="279"/>
      <c r="T26" s="279"/>
      <c r="U26" s="279"/>
    </row>
    <row r="27" spans="1:21" ht="15.75" thickBot="1" x14ac:dyDescent="0.3">
      <c r="A27" s="314" t="str">
        <f>'Merit Overview'!A18</f>
        <v>Member #16</v>
      </c>
      <c r="B27" s="316"/>
      <c r="C27" s="179"/>
      <c r="D27" s="172"/>
      <c r="E27" s="173"/>
      <c r="F27" s="174"/>
      <c r="G27" s="175"/>
      <c r="H27" s="279"/>
      <c r="I27" s="279"/>
      <c r="J27" s="279"/>
      <c r="K27" s="279"/>
      <c r="L27" s="279"/>
      <c r="M27" s="279"/>
      <c r="N27" s="279"/>
      <c r="O27" s="279"/>
      <c r="P27" s="279"/>
      <c r="Q27" s="279"/>
      <c r="R27" s="279"/>
      <c r="S27" s="279"/>
      <c r="T27" s="279"/>
      <c r="U27" s="279"/>
    </row>
    <row r="28" spans="1:21" ht="15.75" thickBot="1" x14ac:dyDescent="0.3">
      <c r="A28" s="314" t="str">
        <f>'Merit Overview'!A19</f>
        <v>Member #17</v>
      </c>
      <c r="B28" s="316"/>
      <c r="C28" s="179"/>
      <c r="D28" s="172"/>
      <c r="E28" s="173"/>
      <c r="F28" s="174"/>
      <c r="G28" s="175"/>
      <c r="H28" s="279"/>
      <c r="I28" s="279"/>
      <c r="J28" s="279"/>
      <c r="K28" s="279"/>
      <c r="L28" s="279"/>
      <c r="M28" s="279"/>
      <c r="N28" s="279"/>
      <c r="O28" s="279"/>
      <c r="P28" s="279"/>
      <c r="Q28" s="279"/>
      <c r="R28" s="279"/>
      <c r="S28" s="279"/>
      <c r="T28" s="279"/>
      <c r="U28" s="279"/>
    </row>
    <row r="29" spans="1:21" ht="15.75" thickBot="1" x14ac:dyDescent="0.3">
      <c r="A29" s="314" t="str">
        <f>'Merit Overview'!A20</f>
        <v>Member #18</v>
      </c>
      <c r="B29" s="316"/>
      <c r="C29" s="179"/>
      <c r="D29" s="172"/>
      <c r="E29" s="173"/>
      <c r="F29" s="174"/>
      <c r="G29" s="175"/>
      <c r="H29" s="279"/>
      <c r="I29" s="279"/>
      <c r="J29" s="279"/>
      <c r="K29" s="279"/>
      <c r="L29" s="279"/>
      <c r="M29" s="279"/>
      <c r="N29" s="279"/>
      <c r="O29" s="279"/>
      <c r="P29" s="279"/>
      <c r="Q29" s="279"/>
      <c r="R29" s="279"/>
      <c r="S29" s="279"/>
      <c r="T29" s="279"/>
      <c r="U29" s="279"/>
    </row>
    <row r="30" spans="1:21" ht="15.75" thickBot="1" x14ac:dyDescent="0.3">
      <c r="A30" s="314" t="str">
        <f>'Merit Overview'!A21</f>
        <v>Member #19</v>
      </c>
      <c r="B30" s="316"/>
      <c r="C30" s="179"/>
      <c r="D30" s="172"/>
      <c r="E30" s="173"/>
      <c r="F30" s="174"/>
      <c r="G30" s="175"/>
      <c r="H30" s="279"/>
      <c r="I30" s="279"/>
      <c r="J30" s="279"/>
      <c r="K30" s="279"/>
      <c r="L30" s="279"/>
      <c r="M30" s="279"/>
      <c r="N30" s="279"/>
      <c r="O30" s="279"/>
      <c r="P30" s="279"/>
      <c r="Q30" s="279"/>
      <c r="R30" s="279"/>
      <c r="S30" s="279"/>
      <c r="T30" s="279"/>
      <c r="U30" s="279"/>
    </row>
    <row r="31" spans="1:21" ht="15.75" thickBot="1" x14ac:dyDescent="0.3">
      <c r="A31" s="320" t="str">
        <f>'Merit Overview'!A22</f>
        <v>Member #20</v>
      </c>
      <c r="B31" s="322"/>
      <c r="C31" s="179"/>
      <c r="D31" s="243"/>
      <c r="E31" s="190"/>
      <c r="F31" s="191"/>
      <c r="G31" s="192"/>
      <c r="H31" s="279"/>
      <c r="I31" s="279"/>
      <c r="J31" s="279"/>
      <c r="K31" s="279"/>
      <c r="L31" s="279"/>
      <c r="M31" s="279"/>
      <c r="N31" s="279"/>
      <c r="O31" s="279"/>
      <c r="P31" s="279"/>
      <c r="Q31" s="279"/>
      <c r="R31" s="279"/>
      <c r="S31" s="279"/>
      <c r="T31" s="279"/>
      <c r="U31" s="279"/>
    </row>
    <row r="32" spans="1:21" x14ac:dyDescent="0.25">
      <c r="H32" s="279"/>
      <c r="I32" s="279"/>
      <c r="J32" s="279"/>
      <c r="K32" s="279"/>
      <c r="L32" s="279"/>
      <c r="M32" s="279"/>
      <c r="N32" s="279"/>
      <c r="O32" s="279"/>
      <c r="P32" s="279"/>
      <c r="Q32" s="279"/>
      <c r="R32" s="279"/>
      <c r="S32" s="279"/>
      <c r="T32" s="279"/>
      <c r="U32" s="279"/>
    </row>
  </sheetData>
  <sheetProtection sheet="1" objects="1" scenarios="1"/>
  <mergeCells count="37">
    <mergeCell ref="A31:B31"/>
    <mergeCell ref="A20:B20"/>
    <mergeCell ref="A21:B21"/>
    <mergeCell ref="A22:B22"/>
    <mergeCell ref="A23:B23"/>
    <mergeCell ref="A24:B24"/>
    <mergeCell ref="A25:B25"/>
    <mergeCell ref="A26:B26"/>
    <mergeCell ref="A27:B27"/>
    <mergeCell ref="A28:B28"/>
    <mergeCell ref="A29:B29"/>
    <mergeCell ref="A30:B30"/>
    <mergeCell ref="A19:B19"/>
    <mergeCell ref="G8:G10"/>
    <mergeCell ref="A9:B9"/>
    <mergeCell ref="A10:B10"/>
    <mergeCell ref="A11:B11"/>
    <mergeCell ref="A12:B12"/>
    <mergeCell ref="A13:B13"/>
    <mergeCell ref="F8:F10"/>
    <mergeCell ref="A14:B14"/>
    <mergeCell ref="A15:B15"/>
    <mergeCell ref="A16:B16"/>
    <mergeCell ref="A17:B17"/>
    <mergeCell ref="A18:B18"/>
    <mergeCell ref="A7:B7"/>
    <mergeCell ref="A8:B8"/>
    <mergeCell ref="C8:C10"/>
    <mergeCell ref="D8:D10"/>
    <mergeCell ref="E8:E10"/>
    <mergeCell ref="A6:B6"/>
    <mergeCell ref="D6:F6"/>
    <mergeCell ref="B1:H2"/>
    <mergeCell ref="A3:B3"/>
    <mergeCell ref="A4:B4"/>
    <mergeCell ref="C4:G4"/>
    <mergeCell ref="A5:B5"/>
  </mergeCells>
  <dataValidations count="1">
    <dataValidation type="list" allowBlank="1" showDropDown="1" showInputMessage="1" showErrorMessage="1" errorTitle="Incorrect Value Entered" error="Please enter a &quot;x&quot; into the cell when the member completes year in good standing of a Knighthood Priory." sqref="C12:G31">
      <formula1>"x, X"</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32"/>
  <sheetViews>
    <sheetView workbookViewId="0">
      <pane xSplit="2" ySplit="11" topLeftCell="C12" activePane="bottomRight" state="frozen"/>
      <selection activeCell="B12" sqref="B12"/>
      <selection pane="topRight" activeCell="B12" sqref="B12"/>
      <selection pane="bottomLeft" activeCell="B12" sqref="B12"/>
      <selection pane="bottomRight" activeCell="G5" sqref="G5"/>
    </sheetView>
  </sheetViews>
  <sheetFormatPr defaultColWidth="8.85546875" defaultRowHeight="15" x14ac:dyDescent="0.25"/>
  <cols>
    <col min="1" max="2" width="12.42578125" style="38" customWidth="1"/>
    <col min="3" max="8" width="13.42578125" style="38" customWidth="1"/>
    <col min="9" max="22" width="10.28515625" style="38" customWidth="1"/>
    <col min="23" max="29" width="9.28515625" style="38" customWidth="1"/>
    <col min="30" max="16384" width="8.85546875" style="38"/>
  </cols>
  <sheetData>
    <row r="1" spans="1:27" s="39" customFormat="1" ht="33" customHeight="1" x14ac:dyDescent="0.25">
      <c r="B1" s="420" t="s">
        <v>222</v>
      </c>
      <c r="C1" s="404"/>
      <c r="D1" s="404"/>
      <c r="E1" s="404"/>
      <c r="F1" s="404"/>
      <c r="G1" s="404"/>
      <c r="H1" s="405"/>
      <c r="I1" s="40"/>
      <c r="J1" s="40"/>
      <c r="K1" s="40"/>
      <c r="L1" s="40"/>
      <c r="M1" s="40"/>
      <c r="N1" s="40"/>
      <c r="O1" s="40"/>
      <c r="P1" s="40"/>
      <c r="Q1" s="40"/>
      <c r="R1" s="40"/>
      <c r="S1" s="40"/>
      <c r="T1" s="40"/>
      <c r="U1" s="40"/>
      <c r="V1" s="40"/>
      <c r="W1" s="40"/>
      <c r="X1" s="40"/>
      <c r="Y1" s="40"/>
      <c r="Z1" s="40"/>
      <c r="AA1" s="40"/>
    </row>
    <row r="2" spans="1:27" s="39" customFormat="1" ht="33" customHeight="1" thickBot="1" x14ac:dyDescent="0.3">
      <c r="B2" s="335"/>
      <c r="C2" s="406"/>
      <c r="D2" s="406"/>
      <c r="E2" s="406"/>
      <c r="F2" s="406"/>
      <c r="G2" s="406"/>
      <c r="H2" s="407"/>
      <c r="I2" s="40"/>
      <c r="J2" s="40"/>
      <c r="K2" s="40"/>
      <c r="L2" s="40"/>
      <c r="M2" s="40"/>
      <c r="N2" s="40"/>
      <c r="O2" s="40"/>
      <c r="P2" s="40"/>
      <c r="Q2" s="40"/>
      <c r="R2" s="40"/>
      <c r="S2" s="40"/>
      <c r="T2" s="40"/>
      <c r="U2" s="40"/>
      <c r="V2" s="40"/>
      <c r="W2" s="40"/>
      <c r="X2" s="40"/>
      <c r="Y2" s="40"/>
      <c r="Z2" s="40"/>
      <c r="AA2" s="40"/>
    </row>
    <row r="3" spans="1:27" s="39"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39" customFormat="1" ht="15.75" thickBot="1" x14ac:dyDescent="0.3">
      <c r="A4" s="400"/>
      <c r="B4" s="400"/>
      <c r="C4" s="320" t="s">
        <v>223</v>
      </c>
      <c r="D4" s="321"/>
      <c r="E4" s="321"/>
      <c r="F4" s="321"/>
      <c r="G4" s="322"/>
      <c r="H4" s="40"/>
      <c r="I4" s="40"/>
      <c r="J4" s="40"/>
      <c r="K4" s="40"/>
      <c r="L4" s="40"/>
      <c r="M4" s="40"/>
      <c r="N4" s="40"/>
      <c r="O4" s="40"/>
      <c r="P4" s="40"/>
      <c r="Q4" s="40"/>
      <c r="R4" s="40"/>
      <c r="S4" s="40"/>
      <c r="T4" s="40"/>
      <c r="U4" s="40"/>
      <c r="V4" s="40"/>
      <c r="W4" s="40"/>
      <c r="X4" s="40"/>
      <c r="Y4" s="40"/>
      <c r="Z4" s="40"/>
      <c r="AA4" s="40"/>
    </row>
    <row r="5" spans="1:27" s="39" customFormat="1" ht="15.75" thickBot="1" x14ac:dyDescent="0.3">
      <c r="A5" s="400"/>
      <c r="B5" s="400"/>
      <c r="C5" s="40"/>
      <c r="D5" s="40"/>
      <c r="E5" s="40"/>
      <c r="F5" s="40"/>
    </row>
    <row r="6" spans="1:27" s="39" customFormat="1" ht="15.75" thickBot="1" x14ac:dyDescent="0.3">
      <c r="A6" s="400"/>
      <c r="B6" s="400"/>
      <c r="C6" s="40"/>
      <c r="D6" s="326" t="s">
        <v>55</v>
      </c>
      <c r="E6" s="321"/>
      <c r="F6" s="322"/>
      <c r="G6" s="40"/>
      <c r="H6" s="40"/>
      <c r="I6" s="40"/>
      <c r="J6" s="40"/>
      <c r="K6" s="40"/>
    </row>
    <row r="7" spans="1:27" ht="15.75" thickBot="1" x14ac:dyDescent="0.3">
      <c r="A7" s="323"/>
      <c r="B7" s="323"/>
      <c r="C7" s="122"/>
      <c r="D7" s="122"/>
      <c r="E7" s="122"/>
      <c r="F7" s="122"/>
    </row>
    <row r="8" spans="1:27" ht="15.75" thickBot="1" x14ac:dyDescent="0.3">
      <c r="A8" s="323"/>
      <c r="B8" s="323"/>
      <c r="C8" s="324" t="s">
        <v>108</v>
      </c>
      <c r="D8" s="332" t="s">
        <v>109</v>
      </c>
      <c r="E8" s="329" t="s">
        <v>110</v>
      </c>
      <c r="F8" s="331" t="s">
        <v>111</v>
      </c>
      <c r="G8" s="401" t="s">
        <v>112</v>
      </c>
      <c r="H8" s="39"/>
      <c r="I8" s="39"/>
      <c r="J8" s="39"/>
      <c r="K8" s="39"/>
      <c r="L8" s="39"/>
      <c r="M8" s="39"/>
      <c r="N8" s="39"/>
      <c r="O8" s="39"/>
      <c r="P8" s="39"/>
      <c r="Q8" s="39"/>
      <c r="R8" s="39"/>
      <c r="S8" s="39"/>
      <c r="T8" s="39"/>
      <c r="U8" s="39"/>
    </row>
    <row r="9" spans="1:27" ht="15.75" thickBot="1" x14ac:dyDescent="0.3">
      <c r="A9" s="323"/>
      <c r="B9" s="323"/>
      <c r="C9" s="324"/>
      <c r="D9" s="332"/>
      <c r="E9" s="329"/>
      <c r="F9" s="331"/>
      <c r="G9" s="402"/>
      <c r="H9" s="39"/>
      <c r="I9" s="39"/>
      <c r="J9" s="39"/>
      <c r="K9" s="39"/>
      <c r="L9" s="39"/>
      <c r="M9" s="39"/>
      <c r="N9" s="39"/>
      <c r="O9" s="39"/>
      <c r="P9" s="39"/>
      <c r="Q9" s="39"/>
      <c r="R9" s="39"/>
      <c r="S9" s="39"/>
      <c r="T9" s="39"/>
      <c r="U9" s="39"/>
    </row>
    <row r="10" spans="1:27" ht="15.75" thickBot="1" x14ac:dyDescent="0.3">
      <c r="A10" s="323"/>
      <c r="B10" s="323"/>
      <c r="C10" s="325"/>
      <c r="D10" s="332"/>
      <c r="E10" s="329"/>
      <c r="F10" s="331"/>
      <c r="G10" s="403"/>
      <c r="H10" s="39"/>
      <c r="I10" s="39"/>
      <c r="J10" s="39"/>
      <c r="K10" s="39"/>
      <c r="L10" s="39"/>
      <c r="M10" s="39"/>
      <c r="N10" s="39"/>
      <c r="O10" s="39"/>
      <c r="P10" s="39"/>
      <c r="Q10" s="39"/>
      <c r="R10" s="39"/>
      <c r="S10" s="39"/>
      <c r="T10" s="39"/>
      <c r="U10" s="39"/>
    </row>
    <row r="11" spans="1:27" ht="15.75" thickBot="1" x14ac:dyDescent="0.3">
      <c r="A11" s="323"/>
      <c r="B11" s="323"/>
      <c r="C11" s="111" t="s">
        <v>11</v>
      </c>
      <c r="D11" s="33" t="s">
        <v>121</v>
      </c>
      <c r="E11" s="1" t="s">
        <v>122</v>
      </c>
      <c r="F11" s="2" t="s">
        <v>123</v>
      </c>
      <c r="G11" s="3" t="s">
        <v>124</v>
      </c>
      <c r="H11" s="39"/>
      <c r="I11" s="39"/>
      <c r="J11" s="39"/>
      <c r="K11" s="39"/>
      <c r="L11" s="39"/>
      <c r="M11" s="39"/>
      <c r="N11" s="39"/>
      <c r="O11" s="39"/>
      <c r="P11" s="39"/>
      <c r="Q11" s="39"/>
      <c r="R11" s="39"/>
      <c r="S11" s="39"/>
      <c r="T11" s="39"/>
      <c r="U11" s="39"/>
    </row>
    <row r="12" spans="1:27" ht="15.75" thickBot="1" x14ac:dyDescent="0.3">
      <c r="A12" s="314" t="str">
        <f>'Merit Overview'!A3</f>
        <v>Member #1</v>
      </c>
      <c r="B12" s="316"/>
      <c r="C12" s="179"/>
      <c r="D12" s="172"/>
      <c r="E12" s="173"/>
      <c r="F12" s="174"/>
      <c r="G12" s="175"/>
      <c r="H12" s="39"/>
      <c r="I12" s="39"/>
      <c r="J12" s="39"/>
      <c r="K12" s="39"/>
      <c r="L12" s="39"/>
      <c r="M12" s="39"/>
      <c r="N12" s="39"/>
      <c r="O12" s="39"/>
      <c r="P12" s="39"/>
      <c r="Q12" s="39"/>
      <c r="R12" s="39"/>
      <c r="S12" s="39"/>
      <c r="T12" s="39"/>
      <c r="U12" s="39"/>
    </row>
    <row r="13" spans="1:27" ht="15.75" thickBot="1" x14ac:dyDescent="0.3">
      <c r="A13" s="314" t="str">
        <f>'Merit Overview'!A4</f>
        <v>Member #2</v>
      </c>
      <c r="B13" s="316"/>
      <c r="C13" s="179"/>
      <c r="D13" s="172"/>
      <c r="E13" s="173"/>
      <c r="F13" s="174"/>
      <c r="G13" s="175"/>
      <c r="H13" s="39"/>
      <c r="I13" s="39"/>
      <c r="J13" s="39"/>
      <c r="K13" s="39"/>
      <c r="L13" s="39"/>
      <c r="M13" s="39"/>
      <c r="N13" s="39"/>
      <c r="O13" s="39"/>
      <c r="P13" s="39"/>
      <c r="Q13" s="39"/>
      <c r="R13" s="39"/>
      <c r="S13" s="39"/>
      <c r="T13" s="39"/>
      <c r="U13" s="39"/>
    </row>
    <row r="14" spans="1:27" ht="15.75" thickBot="1" x14ac:dyDescent="0.3">
      <c r="A14" s="314" t="str">
        <f>'Merit Overview'!A5</f>
        <v>Member #3</v>
      </c>
      <c r="B14" s="316"/>
      <c r="C14" s="179"/>
      <c r="D14" s="172"/>
      <c r="E14" s="173"/>
      <c r="F14" s="174"/>
      <c r="G14" s="175"/>
      <c r="H14" s="39"/>
      <c r="I14" s="39"/>
      <c r="J14" s="39"/>
      <c r="K14" s="39"/>
      <c r="L14" s="39"/>
      <c r="M14" s="39"/>
      <c r="N14" s="39"/>
      <c r="O14" s="39"/>
      <c r="P14" s="39"/>
      <c r="Q14" s="39"/>
      <c r="R14" s="39"/>
      <c r="S14" s="39"/>
      <c r="T14" s="39"/>
      <c r="U14" s="39"/>
    </row>
    <row r="15" spans="1:27" ht="15.75" thickBot="1" x14ac:dyDescent="0.3">
      <c r="A15" s="314" t="str">
        <f>'Merit Overview'!A6</f>
        <v>Member #4</v>
      </c>
      <c r="B15" s="316"/>
      <c r="C15" s="179"/>
      <c r="D15" s="172"/>
      <c r="E15" s="173"/>
      <c r="F15" s="174"/>
      <c r="G15" s="175"/>
      <c r="H15" s="39"/>
      <c r="I15" s="39"/>
      <c r="J15" s="39"/>
      <c r="K15" s="39"/>
      <c r="L15" s="39"/>
      <c r="M15" s="39"/>
      <c r="N15" s="39"/>
      <c r="O15" s="39"/>
      <c r="P15" s="39"/>
      <c r="Q15" s="39"/>
      <c r="R15" s="39"/>
      <c r="S15" s="39"/>
      <c r="T15" s="39"/>
      <c r="U15" s="39"/>
    </row>
    <row r="16" spans="1:27" ht="15.75" thickBot="1" x14ac:dyDescent="0.3">
      <c r="A16" s="314" t="str">
        <f>'Merit Overview'!A7</f>
        <v>Member #5</v>
      </c>
      <c r="B16" s="316"/>
      <c r="C16" s="179"/>
      <c r="D16" s="172"/>
      <c r="E16" s="173"/>
      <c r="F16" s="174"/>
      <c r="G16" s="175"/>
      <c r="H16" s="39"/>
      <c r="I16" s="39"/>
      <c r="J16" s="39"/>
      <c r="K16" s="39"/>
      <c r="L16" s="39"/>
      <c r="M16" s="39"/>
      <c r="N16" s="39"/>
      <c r="O16" s="39"/>
      <c r="P16" s="39"/>
      <c r="Q16" s="39"/>
      <c r="R16" s="39"/>
      <c r="S16" s="39"/>
      <c r="T16" s="39"/>
      <c r="U16" s="39"/>
    </row>
    <row r="17" spans="1:21" ht="15.75" thickBot="1" x14ac:dyDescent="0.3">
      <c r="A17" s="314" t="str">
        <f>'Merit Overview'!A8</f>
        <v>Member #6</v>
      </c>
      <c r="B17" s="316"/>
      <c r="C17" s="179"/>
      <c r="D17" s="172"/>
      <c r="E17" s="173"/>
      <c r="F17" s="174"/>
      <c r="G17" s="175"/>
      <c r="H17" s="39"/>
      <c r="I17" s="39"/>
      <c r="J17" s="39"/>
      <c r="K17" s="39"/>
      <c r="L17" s="39"/>
      <c r="M17" s="39"/>
      <c r="N17" s="39"/>
      <c r="O17" s="39"/>
      <c r="P17" s="39"/>
      <c r="Q17" s="39"/>
      <c r="R17" s="39"/>
      <c r="S17" s="39"/>
      <c r="T17" s="39"/>
      <c r="U17" s="39"/>
    </row>
    <row r="18" spans="1:21" ht="15.75" thickBot="1" x14ac:dyDescent="0.3">
      <c r="A18" s="314" t="str">
        <f>'Merit Overview'!A9</f>
        <v>Member #7</v>
      </c>
      <c r="B18" s="316"/>
      <c r="C18" s="179"/>
      <c r="D18" s="172"/>
      <c r="E18" s="173"/>
      <c r="F18" s="174"/>
      <c r="G18" s="175"/>
      <c r="H18" s="39"/>
      <c r="I18" s="39"/>
      <c r="J18" s="39"/>
      <c r="K18" s="39"/>
      <c r="L18" s="39"/>
      <c r="M18" s="39"/>
      <c r="N18" s="39"/>
      <c r="O18" s="39"/>
      <c r="P18" s="39"/>
      <c r="Q18" s="39"/>
      <c r="R18" s="39"/>
      <c r="S18" s="39"/>
      <c r="T18" s="39"/>
      <c r="U18" s="39"/>
    </row>
    <row r="19" spans="1:21" ht="15.75" thickBot="1" x14ac:dyDescent="0.3">
      <c r="A19" s="314" t="str">
        <f>'Merit Overview'!A10</f>
        <v>Member #8</v>
      </c>
      <c r="B19" s="316"/>
      <c r="C19" s="179"/>
      <c r="D19" s="172"/>
      <c r="E19" s="173"/>
      <c r="F19" s="174"/>
      <c r="G19" s="175"/>
      <c r="H19" s="39"/>
      <c r="I19" s="39"/>
      <c r="J19" s="39"/>
      <c r="K19" s="39"/>
      <c r="L19" s="39"/>
      <c r="M19" s="39"/>
      <c r="N19" s="39"/>
      <c r="O19" s="39"/>
      <c r="P19" s="39"/>
      <c r="Q19" s="39"/>
      <c r="R19" s="39"/>
      <c r="S19" s="39"/>
      <c r="T19" s="39"/>
      <c r="U19" s="39"/>
    </row>
    <row r="20" spans="1:21" ht="15.75" thickBot="1" x14ac:dyDescent="0.3">
      <c r="A20" s="314" t="str">
        <f>'Merit Overview'!A11</f>
        <v>Member #9</v>
      </c>
      <c r="B20" s="316"/>
      <c r="C20" s="179"/>
      <c r="D20" s="172"/>
      <c r="E20" s="173"/>
      <c r="F20" s="174"/>
      <c r="G20" s="175"/>
      <c r="H20" s="39"/>
      <c r="I20" s="39"/>
      <c r="J20" s="39"/>
      <c r="K20" s="39"/>
      <c r="L20" s="39"/>
      <c r="M20" s="39"/>
      <c r="N20" s="39"/>
      <c r="O20" s="39"/>
      <c r="P20" s="39"/>
      <c r="Q20" s="39"/>
      <c r="R20" s="39"/>
      <c r="S20" s="39"/>
      <c r="T20" s="39"/>
      <c r="U20" s="39"/>
    </row>
    <row r="21" spans="1:21" ht="15.75" thickBot="1" x14ac:dyDescent="0.3">
      <c r="A21" s="314" t="str">
        <f>'Merit Overview'!A12</f>
        <v>Member #10</v>
      </c>
      <c r="B21" s="316"/>
      <c r="C21" s="179"/>
      <c r="D21" s="172"/>
      <c r="E21" s="173"/>
      <c r="F21" s="174"/>
      <c r="G21" s="175"/>
      <c r="H21" s="39"/>
      <c r="I21" s="39"/>
      <c r="J21" s="39"/>
      <c r="K21" s="39"/>
      <c r="L21" s="39"/>
      <c r="M21" s="39"/>
      <c r="N21" s="39"/>
      <c r="O21" s="39"/>
      <c r="P21" s="39"/>
      <c r="Q21" s="39"/>
      <c r="R21" s="39"/>
      <c r="S21" s="39"/>
      <c r="T21" s="39"/>
      <c r="U21" s="39"/>
    </row>
    <row r="22" spans="1:21" ht="15.75" thickBot="1" x14ac:dyDescent="0.3">
      <c r="A22" s="314" t="str">
        <f>'Merit Overview'!A13</f>
        <v>Member #11</v>
      </c>
      <c r="B22" s="316"/>
      <c r="C22" s="179"/>
      <c r="D22" s="172"/>
      <c r="E22" s="173"/>
      <c r="F22" s="174"/>
      <c r="G22" s="175"/>
      <c r="H22" s="39"/>
      <c r="I22" s="39"/>
      <c r="J22" s="39"/>
      <c r="K22" s="39"/>
      <c r="L22" s="39"/>
      <c r="M22" s="39"/>
      <c r="N22" s="39"/>
      <c r="O22" s="39"/>
      <c r="P22" s="39"/>
      <c r="Q22" s="39"/>
      <c r="R22" s="39"/>
      <c r="S22" s="39"/>
      <c r="T22" s="39"/>
      <c r="U22" s="39"/>
    </row>
    <row r="23" spans="1:21" ht="15.75" thickBot="1" x14ac:dyDescent="0.3">
      <c r="A23" s="314" t="str">
        <f>'Merit Overview'!A14</f>
        <v>Member #12</v>
      </c>
      <c r="B23" s="316"/>
      <c r="C23" s="179"/>
      <c r="D23" s="172"/>
      <c r="E23" s="173"/>
      <c r="F23" s="174"/>
      <c r="G23" s="175"/>
      <c r="H23" s="39"/>
      <c r="I23" s="39"/>
      <c r="J23" s="39"/>
      <c r="K23" s="39"/>
      <c r="L23" s="39"/>
      <c r="M23" s="39"/>
      <c r="N23" s="39"/>
      <c r="O23" s="39"/>
      <c r="P23" s="39"/>
      <c r="Q23" s="39"/>
      <c r="R23" s="39"/>
      <c r="S23" s="39"/>
      <c r="T23" s="39"/>
      <c r="U23" s="39"/>
    </row>
    <row r="24" spans="1:21" ht="15.75" thickBot="1" x14ac:dyDescent="0.3">
      <c r="A24" s="314" t="str">
        <f>'Merit Overview'!A15</f>
        <v>Member #13</v>
      </c>
      <c r="B24" s="316"/>
      <c r="C24" s="179"/>
      <c r="D24" s="172"/>
      <c r="E24" s="173"/>
      <c r="F24" s="174"/>
      <c r="G24" s="175"/>
      <c r="H24" s="39"/>
      <c r="I24" s="39"/>
      <c r="J24" s="39"/>
      <c r="K24" s="39"/>
      <c r="L24" s="39"/>
      <c r="M24" s="39"/>
      <c r="N24" s="39"/>
      <c r="O24" s="39"/>
      <c r="P24" s="39"/>
      <c r="Q24" s="39"/>
      <c r="R24" s="39"/>
      <c r="S24" s="39"/>
      <c r="T24" s="39"/>
      <c r="U24" s="39"/>
    </row>
    <row r="25" spans="1:21" ht="15.75" thickBot="1" x14ac:dyDescent="0.3">
      <c r="A25" s="314" t="str">
        <f>'Merit Overview'!A16</f>
        <v>Member #14</v>
      </c>
      <c r="B25" s="316"/>
      <c r="C25" s="179"/>
      <c r="D25" s="172"/>
      <c r="E25" s="173"/>
      <c r="F25" s="174"/>
      <c r="G25" s="175"/>
      <c r="H25" s="39"/>
      <c r="I25" s="39"/>
      <c r="J25" s="39"/>
      <c r="K25" s="39"/>
      <c r="L25" s="39"/>
      <c r="M25" s="39"/>
      <c r="N25" s="39"/>
      <c r="O25" s="39"/>
      <c r="P25" s="39"/>
      <c r="Q25" s="39"/>
      <c r="R25" s="39"/>
      <c r="S25" s="39"/>
      <c r="T25" s="39"/>
      <c r="U25" s="39"/>
    </row>
    <row r="26" spans="1:21" ht="15.75" thickBot="1" x14ac:dyDescent="0.3">
      <c r="A26" s="314" t="str">
        <f>'Merit Overview'!A17</f>
        <v>Member #15</v>
      </c>
      <c r="B26" s="316"/>
      <c r="C26" s="179"/>
      <c r="D26" s="172"/>
      <c r="E26" s="173"/>
      <c r="F26" s="174"/>
      <c r="G26" s="175"/>
      <c r="H26" s="39"/>
      <c r="I26" s="39"/>
      <c r="J26" s="39"/>
      <c r="K26" s="39"/>
      <c r="L26" s="39"/>
      <c r="M26" s="39"/>
      <c r="N26" s="39"/>
      <c r="O26" s="39"/>
      <c r="P26" s="39"/>
      <c r="Q26" s="39"/>
      <c r="R26" s="39"/>
      <c r="S26" s="39"/>
      <c r="T26" s="39"/>
      <c r="U26" s="39"/>
    </row>
    <row r="27" spans="1:21" ht="15.75" thickBot="1" x14ac:dyDescent="0.3">
      <c r="A27" s="314" t="str">
        <f>'Merit Overview'!A18</f>
        <v>Member #16</v>
      </c>
      <c r="B27" s="316"/>
      <c r="C27" s="179"/>
      <c r="D27" s="172"/>
      <c r="E27" s="173"/>
      <c r="F27" s="174"/>
      <c r="G27" s="175"/>
      <c r="H27" s="39"/>
      <c r="I27" s="39"/>
      <c r="J27" s="39"/>
      <c r="K27" s="39"/>
      <c r="L27" s="39"/>
      <c r="M27" s="39"/>
      <c r="N27" s="39"/>
      <c r="O27" s="39"/>
      <c r="P27" s="39"/>
      <c r="Q27" s="39"/>
      <c r="R27" s="39"/>
      <c r="S27" s="39"/>
      <c r="T27" s="39"/>
      <c r="U27" s="39"/>
    </row>
    <row r="28" spans="1:21" ht="15.75" thickBot="1" x14ac:dyDescent="0.3">
      <c r="A28" s="314" t="str">
        <f>'Merit Overview'!A19</f>
        <v>Member #17</v>
      </c>
      <c r="B28" s="316"/>
      <c r="C28" s="179"/>
      <c r="D28" s="172"/>
      <c r="E28" s="173"/>
      <c r="F28" s="174"/>
      <c r="G28" s="175"/>
      <c r="H28" s="39"/>
      <c r="I28" s="39"/>
      <c r="J28" s="39"/>
      <c r="K28" s="39"/>
      <c r="L28" s="39"/>
      <c r="M28" s="39"/>
      <c r="N28" s="39"/>
      <c r="O28" s="39"/>
      <c r="P28" s="39"/>
      <c r="Q28" s="39"/>
      <c r="R28" s="39"/>
      <c r="S28" s="39"/>
      <c r="T28" s="39"/>
      <c r="U28" s="39"/>
    </row>
    <row r="29" spans="1:21" ht="15.75" thickBot="1" x14ac:dyDescent="0.3">
      <c r="A29" s="314" t="str">
        <f>'Merit Overview'!A20</f>
        <v>Member #18</v>
      </c>
      <c r="B29" s="316"/>
      <c r="C29" s="179"/>
      <c r="D29" s="172"/>
      <c r="E29" s="173"/>
      <c r="F29" s="174"/>
      <c r="G29" s="175"/>
      <c r="H29" s="39"/>
      <c r="I29" s="39"/>
      <c r="J29" s="39"/>
      <c r="K29" s="39"/>
      <c r="L29" s="39"/>
      <c r="M29" s="39"/>
      <c r="N29" s="39"/>
      <c r="O29" s="39"/>
      <c r="P29" s="39"/>
      <c r="Q29" s="39"/>
      <c r="R29" s="39"/>
      <c r="S29" s="39"/>
      <c r="T29" s="39"/>
      <c r="U29" s="39"/>
    </row>
    <row r="30" spans="1:21" ht="15.75" thickBot="1" x14ac:dyDescent="0.3">
      <c r="A30" s="314" t="str">
        <f>'Merit Overview'!A21</f>
        <v>Member #19</v>
      </c>
      <c r="B30" s="316"/>
      <c r="C30" s="179"/>
      <c r="D30" s="172"/>
      <c r="E30" s="173"/>
      <c r="F30" s="174"/>
      <c r="G30" s="175"/>
      <c r="H30" s="39"/>
      <c r="I30" s="39"/>
      <c r="J30" s="39"/>
      <c r="K30" s="39"/>
      <c r="L30" s="39"/>
      <c r="M30" s="39"/>
      <c r="N30" s="39"/>
      <c r="O30" s="39"/>
      <c r="P30" s="39"/>
      <c r="Q30" s="39"/>
      <c r="R30" s="39"/>
      <c r="S30" s="39"/>
      <c r="T30" s="39"/>
      <c r="U30" s="39"/>
    </row>
    <row r="31" spans="1:21" ht="15.75" thickBot="1" x14ac:dyDescent="0.3">
      <c r="A31" s="320" t="str">
        <f>'Merit Overview'!A22</f>
        <v>Member #20</v>
      </c>
      <c r="B31" s="322"/>
      <c r="C31" s="179"/>
      <c r="D31" s="243"/>
      <c r="E31" s="190"/>
      <c r="F31" s="191"/>
      <c r="G31" s="192"/>
      <c r="H31" s="39"/>
      <c r="I31" s="39"/>
      <c r="J31" s="39"/>
      <c r="K31" s="39"/>
      <c r="L31" s="39"/>
      <c r="M31" s="39"/>
      <c r="N31" s="39"/>
      <c r="O31" s="39"/>
      <c r="P31" s="39"/>
      <c r="Q31" s="39"/>
      <c r="R31" s="39"/>
      <c r="S31" s="39"/>
      <c r="T31" s="39"/>
      <c r="U31" s="39"/>
    </row>
    <row r="32" spans="1:21" x14ac:dyDescent="0.25">
      <c r="H32" s="39"/>
      <c r="I32" s="39"/>
      <c r="J32" s="39"/>
      <c r="K32" s="39"/>
      <c r="L32" s="39"/>
      <c r="M32" s="39"/>
      <c r="N32" s="39"/>
      <c r="O32" s="39"/>
      <c r="P32" s="39"/>
      <c r="Q32" s="39"/>
      <c r="R32" s="39"/>
      <c r="S32" s="39"/>
      <c r="T32" s="39"/>
      <c r="U32" s="39"/>
    </row>
  </sheetData>
  <sheetProtection sheet="1" objects="1" scenarios="1"/>
  <mergeCells count="37">
    <mergeCell ref="A31:B31"/>
    <mergeCell ref="A20:B20"/>
    <mergeCell ref="A21:B21"/>
    <mergeCell ref="A22:B22"/>
    <mergeCell ref="A23:B23"/>
    <mergeCell ref="A24:B24"/>
    <mergeCell ref="A25:B25"/>
    <mergeCell ref="A26:B26"/>
    <mergeCell ref="A27:B27"/>
    <mergeCell ref="A28:B28"/>
    <mergeCell ref="A29:B29"/>
    <mergeCell ref="A30:B30"/>
    <mergeCell ref="A19:B19"/>
    <mergeCell ref="G8:G10"/>
    <mergeCell ref="A9:B9"/>
    <mergeCell ref="A10:B10"/>
    <mergeCell ref="A11:B11"/>
    <mergeCell ref="A12:B12"/>
    <mergeCell ref="A13:B13"/>
    <mergeCell ref="F8:F10"/>
    <mergeCell ref="A14:B14"/>
    <mergeCell ref="A15:B15"/>
    <mergeCell ref="A16:B16"/>
    <mergeCell ref="A17:B17"/>
    <mergeCell ref="A18:B18"/>
    <mergeCell ref="C8:C10"/>
    <mergeCell ref="D8:D10"/>
    <mergeCell ref="E8:E10"/>
    <mergeCell ref="A6:B6"/>
    <mergeCell ref="D6:F6"/>
    <mergeCell ref="A7:B7"/>
    <mergeCell ref="A8:B8"/>
    <mergeCell ref="B1:H2"/>
    <mergeCell ref="A3:B3"/>
    <mergeCell ref="A4:B4"/>
    <mergeCell ref="C4:G4"/>
    <mergeCell ref="A5:B5"/>
  </mergeCells>
  <phoneticPr fontId="24" type="noConversion"/>
  <dataValidations count="1">
    <dataValidation type="list" allowBlank="1" showDropDown="1" showInputMessage="1" showErrorMessage="1" errorTitle="Incorrect Value Entered" error="Please enter a &quot;x&quot; into the cell when the member completes year in good standing of a Knighthood Priory." sqref="C12:G31">
      <formula1>"x, X"</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U31"/>
  <sheetViews>
    <sheetView zoomScaleNormal="25" zoomScalePageLayoutView="25" workbookViewId="0">
      <pane xSplit="2" ySplit="11" topLeftCell="C12" activePane="bottomRight" state="frozen"/>
      <selection activeCell="B12" sqref="B12"/>
      <selection pane="topRight" activeCell="B12" sqref="B12"/>
      <selection pane="bottomLeft" activeCell="B12" sqref="B12"/>
      <selection pane="bottomRight" activeCell="I4" sqref="I4:AF4"/>
    </sheetView>
  </sheetViews>
  <sheetFormatPr defaultColWidth="8.85546875" defaultRowHeight="15" x14ac:dyDescent="0.25"/>
  <cols>
    <col min="1" max="1" width="15" style="97" customWidth="1"/>
    <col min="2" max="2" width="8.85546875" style="97"/>
    <col min="3" max="6" width="8.42578125" style="268" customWidth="1"/>
    <col min="7" max="36" width="3.85546875" style="97" customWidth="1"/>
    <col min="37" max="40" width="8.42578125" style="268" customWidth="1"/>
    <col min="41" max="70" width="3.85546875" style="97" customWidth="1"/>
    <col min="71" max="74" width="8.42578125" style="268" customWidth="1"/>
    <col min="75" max="104" width="3.85546875" style="97" customWidth="1"/>
    <col min="105" max="108" width="8.42578125" style="268" customWidth="1"/>
    <col min="109" max="117" width="3.85546875" style="97" customWidth="1"/>
    <col min="118" max="122" width="4.85546875" style="97" bestFit="1" customWidth="1"/>
    <col min="123" max="123" width="4.85546875" style="97" customWidth="1"/>
    <col min="124" max="138" width="4.85546875" style="97" bestFit="1" customWidth="1"/>
    <col min="139" max="139" width="6.7109375" style="268" bestFit="1" customWidth="1"/>
    <col min="140" max="140" width="5.28515625" style="268" bestFit="1" customWidth="1"/>
    <col min="141" max="141" width="6.7109375" style="268" bestFit="1" customWidth="1"/>
    <col min="142" max="142" width="5.28515625" style="268" bestFit="1" customWidth="1"/>
    <col min="143" max="172" width="4.85546875" style="97" bestFit="1" customWidth="1"/>
    <col min="173" max="197" width="4.140625" style="97" customWidth="1"/>
    <col min="198" max="204" width="9.28515625" style="97" customWidth="1"/>
    <col min="205" max="16384" width="8.85546875" style="97"/>
  </cols>
  <sheetData>
    <row r="1" spans="1:203" x14ac:dyDescent="0.25">
      <c r="A1" s="323"/>
      <c r="B1" s="323"/>
      <c r="C1" s="244"/>
      <c r="D1" s="244"/>
      <c r="E1" s="244"/>
      <c r="F1" s="244"/>
      <c r="G1" s="314" t="s">
        <v>176</v>
      </c>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6"/>
      <c r="AI1" s="96"/>
      <c r="AJ1" s="96"/>
      <c r="AK1" s="244"/>
      <c r="AL1" s="244"/>
      <c r="AM1" s="244"/>
      <c r="AN1" s="244"/>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244"/>
      <c r="BT1" s="244"/>
      <c r="BU1" s="244"/>
      <c r="BV1" s="244"/>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244"/>
      <c r="DB1" s="244"/>
      <c r="DC1" s="244"/>
      <c r="DD1" s="244"/>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244"/>
      <c r="EJ1" s="244"/>
      <c r="EK1" s="244"/>
      <c r="EL1" s="244"/>
      <c r="EM1" s="96"/>
      <c r="EN1" s="96"/>
      <c r="EO1" s="96"/>
      <c r="EP1" s="96"/>
      <c r="EQ1" s="96"/>
      <c r="ER1" s="96"/>
      <c r="ES1" s="96"/>
      <c r="ET1" s="96"/>
      <c r="EU1" s="96"/>
      <c r="EV1" s="96"/>
      <c r="EW1" s="96"/>
      <c r="EX1" s="96"/>
      <c r="EY1" s="96"/>
      <c r="EZ1" s="96"/>
      <c r="FA1" s="96"/>
      <c r="FB1" s="96"/>
      <c r="FC1" s="96"/>
      <c r="FD1" s="96"/>
      <c r="FE1" s="96"/>
      <c r="FF1" s="96"/>
      <c r="FG1" s="96"/>
      <c r="FH1" s="96"/>
      <c r="FI1" s="96"/>
      <c r="FJ1" s="96"/>
      <c r="FK1" s="96"/>
      <c r="GO1" s="98"/>
      <c r="GP1" s="99"/>
      <c r="GQ1" s="99"/>
      <c r="GR1" s="99"/>
      <c r="GS1" s="99"/>
      <c r="GT1" s="99"/>
      <c r="GU1" s="100"/>
    </row>
    <row r="2" spans="1:203" ht="15.75" thickBot="1" x14ac:dyDescent="0.3">
      <c r="A2" s="323"/>
      <c r="B2" s="323"/>
      <c r="C2" s="244"/>
      <c r="D2" s="244"/>
      <c r="E2" s="244"/>
      <c r="F2" s="244"/>
      <c r="G2" s="317"/>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9"/>
      <c r="AI2" s="96"/>
      <c r="AJ2" s="96"/>
      <c r="AK2" s="244"/>
      <c r="AL2" s="244"/>
      <c r="AM2" s="244"/>
      <c r="AN2" s="244"/>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244"/>
      <c r="BT2" s="244"/>
      <c r="BU2" s="244"/>
      <c r="BV2" s="244"/>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244"/>
      <c r="DB2" s="244"/>
      <c r="DC2" s="244"/>
      <c r="DD2" s="244"/>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244"/>
      <c r="EJ2" s="244"/>
      <c r="EK2" s="244"/>
      <c r="EL2" s="244"/>
      <c r="EM2" s="96"/>
      <c r="EN2" s="96"/>
      <c r="EO2" s="96"/>
      <c r="EP2" s="96"/>
      <c r="EQ2" s="96"/>
      <c r="ER2" s="96"/>
      <c r="ES2" s="96"/>
      <c r="ET2" s="96"/>
      <c r="EU2" s="96"/>
      <c r="EV2" s="96"/>
      <c r="EW2" s="96"/>
      <c r="EX2" s="96"/>
      <c r="EY2" s="96"/>
      <c r="EZ2" s="96"/>
      <c r="FA2" s="96"/>
      <c r="FB2" s="96"/>
      <c r="FC2" s="96"/>
      <c r="FD2" s="96"/>
      <c r="FE2" s="96"/>
      <c r="FF2" s="96"/>
      <c r="FG2" s="96"/>
      <c r="FH2" s="96"/>
      <c r="FI2" s="96"/>
      <c r="FJ2" s="96"/>
      <c r="FK2" s="96"/>
      <c r="GO2" s="99"/>
      <c r="GP2" s="99"/>
      <c r="GQ2" s="99"/>
      <c r="GR2" s="99"/>
      <c r="GS2" s="99"/>
      <c r="GT2" s="99"/>
      <c r="GU2" s="100"/>
    </row>
    <row r="3" spans="1:203" ht="15.75" thickBot="1" x14ac:dyDescent="0.3">
      <c r="A3" s="323"/>
      <c r="B3" s="323"/>
      <c r="C3" s="244"/>
      <c r="D3" s="244"/>
      <c r="E3" s="244"/>
      <c r="F3" s="244"/>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96"/>
      <c r="AJ3" s="96"/>
      <c r="AK3" s="244"/>
      <c r="AL3" s="244"/>
      <c r="AM3" s="244"/>
      <c r="AN3" s="244"/>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244"/>
      <c r="BT3" s="244"/>
      <c r="BU3" s="244"/>
      <c r="BV3" s="244"/>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244"/>
      <c r="DB3" s="244"/>
      <c r="DC3" s="244"/>
      <c r="DD3" s="244"/>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244"/>
      <c r="EJ3" s="244"/>
      <c r="EK3" s="244"/>
      <c r="EL3" s="244"/>
      <c r="EM3" s="96"/>
      <c r="EN3" s="96"/>
      <c r="EO3" s="96"/>
      <c r="EP3" s="96"/>
      <c r="EQ3" s="96"/>
      <c r="ER3" s="96"/>
      <c r="ES3" s="96"/>
      <c r="ET3" s="96"/>
      <c r="EU3" s="96"/>
      <c r="EV3" s="96"/>
      <c r="EW3" s="96"/>
      <c r="EX3" s="96"/>
      <c r="EY3" s="96"/>
      <c r="EZ3" s="96"/>
      <c r="FA3" s="96"/>
      <c r="FB3" s="96"/>
      <c r="FC3" s="96"/>
      <c r="FD3" s="96"/>
      <c r="FE3" s="96"/>
      <c r="FF3" s="96"/>
      <c r="FG3" s="96"/>
      <c r="FH3" s="96"/>
      <c r="FI3" s="96"/>
      <c r="FJ3" s="96"/>
      <c r="FK3" s="96"/>
      <c r="GO3" s="40"/>
      <c r="GP3" s="40"/>
      <c r="GQ3" s="40"/>
      <c r="GR3" s="40"/>
      <c r="GS3" s="40"/>
      <c r="GT3" s="40"/>
    </row>
    <row r="4" spans="1:203" ht="61.5" customHeight="1" thickBot="1" x14ac:dyDescent="0.3">
      <c r="A4" s="323"/>
      <c r="B4" s="323"/>
      <c r="C4" s="244"/>
      <c r="D4" s="244"/>
      <c r="E4" s="244"/>
      <c r="F4" s="244"/>
      <c r="G4" s="99"/>
      <c r="H4" s="99"/>
      <c r="I4" s="320" t="s">
        <v>237</v>
      </c>
      <c r="J4" s="321"/>
      <c r="K4" s="321"/>
      <c r="L4" s="321"/>
      <c r="M4" s="321"/>
      <c r="N4" s="321"/>
      <c r="O4" s="321"/>
      <c r="P4" s="321"/>
      <c r="Q4" s="321"/>
      <c r="R4" s="321"/>
      <c r="S4" s="321"/>
      <c r="T4" s="321"/>
      <c r="U4" s="321"/>
      <c r="V4" s="321"/>
      <c r="W4" s="321"/>
      <c r="X4" s="321"/>
      <c r="Y4" s="321"/>
      <c r="Z4" s="321"/>
      <c r="AA4" s="321"/>
      <c r="AB4" s="321"/>
      <c r="AC4" s="321"/>
      <c r="AD4" s="321"/>
      <c r="AE4" s="321"/>
      <c r="AF4" s="322"/>
      <c r="AG4" s="99"/>
      <c r="AH4" s="99"/>
      <c r="AI4" s="96"/>
      <c r="AJ4" s="96"/>
      <c r="AK4" s="244"/>
      <c r="AL4" s="244"/>
      <c r="AM4" s="244"/>
      <c r="AN4" s="244"/>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244"/>
      <c r="BT4" s="244"/>
      <c r="BU4" s="244"/>
      <c r="BV4" s="244"/>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244"/>
      <c r="DB4" s="244"/>
      <c r="DC4" s="244"/>
      <c r="DD4" s="244"/>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244"/>
      <c r="EJ4" s="244"/>
      <c r="EK4" s="244"/>
      <c r="EL4" s="244"/>
      <c r="EM4" s="96"/>
      <c r="EN4" s="96"/>
      <c r="EO4" s="96"/>
      <c r="EP4" s="96"/>
      <c r="EQ4" s="96"/>
      <c r="ER4" s="96"/>
      <c r="ES4" s="96"/>
      <c r="ET4" s="96"/>
      <c r="EU4" s="96"/>
      <c r="EV4" s="96"/>
      <c r="EW4" s="96"/>
      <c r="EX4" s="96"/>
      <c r="EY4" s="96"/>
      <c r="EZ4" s="96"/>
      <c r="FA4" s="96"/>
      <c r="FB4" s="96"/>
      <c r="FC4" s="96"/>
      <c r="FD4" s="96"/>
      <c r="FE4" s="96"/>
      <c r="FF4" s="96"/>
      <c r="FG4" s="96"/>
      <c r="FH4" s="96"/>
      <c r="FI4" s="96"/>
      <c r="FJ4" s="96"/>
      <c r="FK4" s="96"/>
      <c r="GO4" s="99"/>
      <c r="GP4" s="99"/>
      <c r="GQ4" s="99"/>
      <c r="GR4" s="99"/>
      <c r="GS4" s="99"/>
      <c r="GT4" s="99"/>
    </row>
    <row r="5" spans="1:203" ht="15.75" thickBot="1" x14ac:dyDescent="0.3">
      <c r="A5" s="323"/>
      <c r="B5" s="323"/>
      <c r="C5" s="244"/>
      <c r="D5" s="244"/>
      <c r="E5" s="244"/>
      <c r="F5" s="244"/>
      <c r="G5" s="101"/>
      <c r="H5" s="101"/>
      <c r="I5" s="101"/>
      <c r="J5" s="101"/>
      <c r="K5" s="101"/>
      <c r="L5" s="101"/>
      <c r="M5" s="101"/>
      <c r="N5" s="101"/>
      <c r="O5" s="101"/>
      <c r="P5" s="101"/>
      <c r="Q5" s="101"/>
      <c r="R5" s="101"/>
      <c r="AI5" s="96"/>
      <c r="AJ5" s="96"/>
      <c r="AK5" s="244"/>
      <c r="AL5" s="244"/>
      <c r="AM5" s="244"/>
      <c r="AN5" s="244"/>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244"/>
      <c r="BT5" s="244"/>
      <c r="BU5" s="244"/>
      <c r="BV5" s="244"/>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244"/>
      <c r="DB5" s="244"/>
      <c r="DC5" s="244"/>
      <c r="DD5" s="244"/>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244"/>
      <c r="EJ5" s="244"/>
      <c r="EK5" s="244"/>
      <c r="EL5" s="244"/>
      <c r="EM5" s="96"/>
      <c r="EN5" s="96"/>
      <c r="EO5" s="96"/>
      <c r="EP5" s="96"/>
      <c r="EQ5" s="96"/>
      <c r="ER5" s="96"/>
      <c r="ES5" s="96"/>
      <c r="ET5" s="96"/>
      <c r="EU5" s="96"/>
      <c r="EV5" s="96"/>
      <c r="EW5" s="96"/>
      <c r="EX5" s="96"/>
      <c r="EY5" s="96"/>
      <c r="EZ5" s="96"/>
      <c r="FA5" s="96"/>
      <c r="FB5" s="96"/>
      <c r="FC5" s="96"/>
      <c r="FD5" s="96"/>
      <c r="FE5" s="96"/>
      <c r="FF5" s="96"/>
      <c r="FG5" s="96"/>
      <c r="FH5" s="96"/>
      <c r="FI5" s="96"/>
      <c r="FJ5" s="96"/>
      <c r="FK5" s="96"/>
    </row>
    <row r="6" spans="1:203" ht="15.75" thickBot="1" x14ac:dyDescent="0.3">
      <c r="A6" s="323"/>
      <c r="B6" s="323"/>
      <c r="C6" s="244"/>
      <c r="D6" s="244"/>
      <c r="E6" s="244"/>
      <c r="F6" s="244"/>
      <c r="G6" s="101"/>
      <c r="H6" s="101"/>
      <c r="I6" s="101"/>
      <c r="J6" s="101"/>
      <c r="K6" s="101"/>
      <c r="L6" s="101"/>
      <c r="M6" s="101"/>
      <c r="N6" s="101"/>
      <c r="O6" s="101"/>
      <c r="P6" s="101"/>
      <c r="Q6" s="326" t="s">
        <v>54</v>
      </c>
      <c r="R6" s="321"/>
      <c r="S6" s="321"/>
      <c r="T6" s="321"/>
      <c r="U6" s="321"/>
      <c r="V6" s="321"/>
      <c r="W6" s="321"/>
      <c r="X6" s="322"/>
      <c r="AI6" s="96"/>
      <c r="AJ6" s="96"/>
      <c r="AK6" s="244"/>
      <c r="AL6" s="244"/>
      <c r="AM6" s="244"/>
      <c r="AN6" s="244"/>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244"/>
      <c r="BT6" s="244"/>
      <c r="BU6" s="244"/>
      <c r="BV6" s="244"/>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244"/>
      <c r="DB6" s="244"/>
      <c r="DC6" s="244"/>
      <c r="DD6" s="244"/>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244"/>
      <c r="EJ6" s="244"/>
      <c r="EK6" s="244"/>
      <c r="EL6" s="244"/>
      <c r="EM6" s="96"/>
      <c r="EN6" s="96"/>
      <c r="EO6" s="96"/>
      <c r="EP6" s="96"/>
      <c r="EQ6" s="96"/>
      <c r="ER6" s="96"/>
      <c r="ES6" s="96"/>
      <c r="ET6" s="96"/>
      <c r="EU6" s="96"/>
      <c r="EV6" s="96"/>
      <c r="EW6" s="96"/>
      <c r="EX6" s="96"/>
      <c r="EY6" s="96"/>
      <c r="EZ6" s="96"/>
      <c r="FA6" s="96"/>
      <c r="FB6" s="96"/>
      <c r="FC6" s="96"/>
      <c r="FD6" s="96"/>
      <c r="FE6" s="96"/>
      <c r="FF6" s="96"/>
      <c r="FG6" s="96"/>
      <c r="FH6" s="96"/>
      <c r="FI6" s="96"/>
      <c r="FJ6" s="96"/>
      <c r="FK6" s="96"/>
    </row>
    <row r="7" spans="1:203" ht="15.75" thickBot="1" x14ac:dyDescent="0.3">
      <c r="A7" s="323"/>
      <c r="B7" s="323"/>
      <c r="C7" s="244"/>
      <c r="D7" s="244"/>
      <c r="E7" s="244"/>
      <c r="F7" s="244"/>
      <c r="G7" s="101"/>
      <c r="H7" s="101"/>
      <c r="I7" s="101"/>
      <c r="J7" s="101"/>
      <c r="K7" s="101"/>
      <c r="L7" s="101"/>
      <c r="M7" s="101"/>
      <c r="N7" s="101"/>
      <c r="O7" s="101"/>
      <c r="P7" s="101"/>
      <c r="Q7" s="101"/>
      <c r="R7" s="101"/>
      <c r="AI7" s="96"/>
      <c r="AJ7" s="96"/>
      <c r="AK7" s="244"/>
      <c r="AL7" s="244"/>
      <c r="AM7" s="244"/>
      <c r="AN7" s="244"/>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244"/>
      <c r="BT7" s="244"/>
      <c r="BU7" s="244"/>
      <c r="BV7" s="244"/>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244"/>
      <c r="DB7" s="244"/>
      <c r="DC7" s="244"/>
      <c r="DD7" s="244"/>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244"/>
      <c r="EJ7" s="244"/>
      <c r="EK7" s="244"/>
      <c r="EL7" s="244"/>
      <c r="EM7" s="96"/>
      <c r="EN7" s="96"/>
      <c r="EO7" s="96"/>
      <c r="EP7" s="96"/>
      <c r="EQ7" s="96"/>
      <c r="ER7" s="96"/>
      <c r="ES7" s="96"/>
      <c r="ET7" s="96"/>
      <c r="EU7" s="96"/>
      <c r="EV7" s="96"/>
      <c r="EW7" s="96"/>
      <c r="EX7" s="96"/>
      <c r="EY7" s="96"/>
      <c r="EZ7" s="96"/>
      <c r="FA7" s="96"/>
      <c r="FB7" s="96"/>
      <c r="FC7" s="96"/>
      <c r="FD7" s="96"/>
      <c r="FE7" s="96"/>
      <c r="FF7" s="96"/>
      <c r="FG7" s="96"/>
      <c r="FH7" s="96"/>
      <c r="FI7" s="96"/>
      <c r="FJ7" s="96"/>
      <c r="FK7" s="96"/>
    </row>
    <row r="8" spans="1:203" ht="15.75" thickBot="1" x14ac:dyDescent="0.3">
      <c r="A8" s="323"/>
      <c r="B8" s="323"/>
      <c r="C8" s="244"/>
      <c r="D8" s="244"/>
      <c r="E8" s="244"/>
      <c r="F8" s="244"/>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324" t="s">
        <v>108</v>
      </c>
      <c r="AK8" s="244"/>
      <c r="AL8" s="244"/>
      <c r="AM8" s="244"/>
      <c r="AN8" s="244"/>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422" t="s">
        <v>109</v>
      </c>
      <c r="BS8" s="244"/>
      <c r="BT8" s="244"/>
      <c r="BU8" s="244"/>
      <c r="BV8" s="244"/>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329" t="s">
        <v>110</v>
      </c>
      <c r="DA8" s="244"/>
      <c r="DB8" s="244"/>
      <c r="DC8" s="244"/>
      <c r="DD8" s="244"/>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425" t="s">
        <v>111</v>
      </c>
      <c r="EI8" s="244"/>
      <c r="EJ8" s="244"/>
      <c r="EK8" s="244"/>
      <c r="EL8" s="244"/>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P8" s="330" t="s">
        <v>112</v>
      </c>
      <c r="FR8" s="245"/>
      <c r="FS8" s="245"/>
      <c r="FT8" s="245"/>
      <c r="FU8" s="245"/>
      <c r="FV8" s="245"/>
      <c r="FW8" s="246"/>
      <c r="FX8" s="245"/>
      <c r="FY8" s="245"/>
      <c r="FZ8" s="245"/>
      <c r="GA8" s="245"/>
      <c r="GB8" s="245"/>
      <c r="GC8" s="247"/>
      <c r="GD8" s="245"/>
      <c r="GE8" s="245"/>
      <c r="GF8" s="245"/>
      <c r="GG8" s="245"/>
      <c r="GH8" s="245"/>
      <c r="GI8" s="247"/>
      <c r="GJ8" s="245"/>
      <c r="GK8" s="245"/>
      <c r="GL8" s="245"/>
      <c r="GM8" s="245"/>
      <c r="GN8" s="245"/>
      <c r="GO8" s="247"/>
      <c r="GP8" s="245"/>
    </row>
    <row r="9" spans="1:203" ht="15.75" thickBot="1" x14ac:dyDescent="0.3">
      <c r="A9" s="323"/>
      <c r="B9" s="323"/>
      <c r="C9" s="244"/>
      <c r="D9" s="244"/>
      <c r="E9" s="244"/>
      <c r="F9" s="244"/>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324"/>
      <c r="AK9" s="244"/>
      <c r="AL9" s="244"/>
      <c r="AM9" s="244"/>
      <c r="AN9" s="244"/>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423"/>
      <c r="BS9" s="244"/>
      <c r="BT9" s="244"/>
      <c r="BU9" s="244"/>
      <c r="BV9" s="244"/>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329"/>
      <c r="DA9" s="244"/>
      <c r="DB9" s="244"/>
      <c r="DC9" s="244"/>
      <c r="DD9" s="244"/>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425"/>
      <c r="EI9" s="244"/>
      <c r="EJ9" s="244"/>
      <c r="EK9" s="244"/>
      <c r="EL9" s="244"/>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P9" s="330"/>
      <c r="FR9" s="245"/>
      <c r="FS9" s="245"/>
      <c r="FT9" s="245"/>
      <c r="FU9" s="245"/>
      <c r="FV9" s="245"/>
      <c r="FW9" s="246"/>
      <c r="FX9" s="245"/>
      <c r="FY9" s="245"/>
      <c r="FZ9" s="245"/>
      <c r="GA9" s="245"/>
      <c r="GB9" s="245"/>
      <c r="GC9" s="247"/>
      <c r="GD9" s="245"/>
      <c r="GE9" s="245"/>
      <c r="GF9" s="245"/>
      <c r="GG9" s="245"/>
      <c r="GH9" s="245"/>
      <c r="GI9" s="247"/>
      <c r="GJ9" s="245"/>
      <c r="GK9" s="245"/>
      <c r="GL9" s="245"/>
      <c r="GM9" s="245"/>
      <c r="GN9" s="245"/>
      <c r="GO9" s="247"/>
      <c r="GP9" s="245"/>
    </row>
    <row r="10" spans="1:203" ht="15.75" thickBot="1" x14ac:dyDescent="0.3">
      <c r="A10" s="323"/>
      <c r="B10" s="323"/>
      <c r="C10" s="421" t="s">
        <v>0</v>
      </c>
      <c r="D10" s="421"/>
      <c r="E10" s="421" t="s">
        <v>2</v>
      </c>
      <c r="F10" s="421"/>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325"/>
      <c r="AK10" s="421" t="s">
        <v>0</v>
      </c>
      <c r="AL10" s="421"/>
      <c r="AM10" s="421" t="s">
        <v>2</v>
      </c>
      <c r="AN10" s="421"/>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424"/>
      <c r="BS10" s="421" t="s">
        <v>0</v>
      </c>
      <c r="BT10" s="421"/>
      <c r="BU10" s="421" t="s">
        <v>2</v>
      </c>
      <c r="BV10" s="421"/>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329"/>
      <c r="DA10" s="421" t="s">
        <v>0</v>
      </c>
      <c r="DB10" s="421"/>
      <c r="DC10" s="421" t="s">
        <v>2</v>
      </c>
      <c r="DD10" s="421"/>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425"/>
      <c r="EI10" s="421" t="s">
        <v>0</v>
      </c>
      <c r="EJ10" s="421"/>
      <c r="EK10" s="421" t="s">
        <v>2</v>
      </c>
      <c r="EL10" s="421"/>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248"/>
      <c r="FM10" s="248"/>
      <c r="FN10" s="248"/>
      <c r="FO10" s="248"/>
      <c r="FP10" s="330"/>
      <c r="FR10" s="245"/>
      <c r="FS10" s="245"/>
      <c r="FT10" s="245"/>
      <c r="FU10" s="245"/>
      <c r="FV10" s="245"/>
      <c r="FW10" s="246"/>
      <c r="FX10" s="245"/>
      <c r="FY10" s="245"/>
      <c r="FZ10" s="245"/>
      <c r="GA10" s="245"/>
      <c r="GB10" s="245"/>
      <c r="GC10" s="247"/>
      <c r="GD10" s="245"/>
      <c r="GE10" s="245"/>
      <c r="GF10" s="245"/>
      <c r="GG10" s="245"/>
      <c r="GH10" s="245"/>
      <c r="GI10" s="247"/>
      <c r="GJ10" s="245"/>
      <c r="GK10" s="245"/>
      <c r="GL10" s="245"/>
      <c r="GM10" s="245"/>
      <c r="GN10" s="245"/>
      <c r="GO10" s="247"/>
      <c r="GP10" s="245"/>
    </row>
    <row r="11" spans="1:203" ht="15.75" thickBot="1" x14ac:dyDescent="0.3">
      <c r="A11" s="323"/>
      <c r="B11" s="323"/>
      <c r="C11" s="249" t="s">
        <v>1</v>
      </c>
      <c r="D11" s="249" t="s">
        <v>10</v>
      </c>
      <c r="E11" s="249" t="s">
        <v>1</v>
      </c>
      <c r="F11" s="249" t="s">
        <v>10</v>
      </c>
      <c r="G11" s="111">
        <v>1</v>
      </c>
      <c r="H11" s="111">
        <v>2</v>
      </c>
      <c r="I11" s="111">
        <v>3</v>
      </c>
      <c r="J11" s="111">
        <v>4</v>
      </c>
      <c r="K11" s="111">
        <v>5</v>
      </c>
      <c r="L11" s="111">
        <v>6</v>
      </c>
      <c r="M11" s="111">
        <v>7</v>
      </c>
      <c r="N11" s="111">
        <v>8</v>
      </c>
      <c r="O11" s="111">
        <v>9</v>
      </c>
      <c r="P11" s="111">
        <v>10</v>
      </c>
      <c r="Q11" s="111">
        <v>11</v>
      </c>
      <c r="R11" s="111">
        <v>12</v>
      </c>
      <c r="S11" s="111">
        <v>13</v>
      </c>
      <c r="T11" s="111">
        <v>14</v>
      </c>
      <c r="U11" s="111">
        <v>15</v>
      </c>
      <c r="V11" s="111">
        <v>16</v>
      </c>
      <c r="W11" s="111">
        <v>17</v>
      </c>
      <c r="X11" s="111">
        <v>18</v>
      </c>
      <c r="Y11" s="111">
        <v>19</v>
      </c>
      <c r="Z11" s="111">
        <v>20</v>
      </c>
      <c r="AA11" s="111">
        <v>21</v>
      </c>
      <c r="AB11" s="111">
        <v>22</v>
      </c>
      <c r="AC11" s="111">
        <v>23</v>
      </c>
      <c r="AD11" s="111">
        <v>24</v>
      </c>
      <c r="AE11" s="111">
        <v>25</v>
      </c>
      <c r="AF11" s="111">
        <v>26</v>
      </c>
      <c r="AG11" s="111">
        <v>27</v>
      </c>
      <c r="AH11" s="111">
        <v>28</v>
      </c>
      <c r="AI11" s="111">
        <v>29</v>
      </c>
      <c r="AJ11" s="131">
        <v>30</v>
      </c>
      <c r="AK11" s="249" t="s">
        <v>1</v>
      </c>
      <c r="AL11" s="249" t="s">
        <v>10</v>
      </c>
      <c r="AM11" s="249" t="s">
        <v>1</v>
      </c>
      <c r="AN11" s="249" t="s">
        <v>10</v>
      </c>
      <c r="AO11" s="111">
        <v>31</v>
      </c>
      <c r="AP11" s="111">
        <v>32</v>
      </c>
      <c r="AQ11" s="111">
        <v>33</v>
      </c>
      <c r="AR11" s="111">
        <v>34</v>
      </c>
      <c r="AS11" s="111">
        <v>35</v>
      </c>
      <c r="AT11" s="111">
        <v>36</v>
      </c>
      <c r="AU11" s="111">
        <v>37</v>
      </c>
      <c r="AV11" s="111">
        <v>38</v>
      </c>
      <c r="AW11" s="111">
        <v>39</v>
      </c>
      <c r="AX11" s="111">
        <v>40</v>
      </c>
      <c r="AY11" s="111">
        <v>41</v>
      </c>
      <c r="AZ11" s="111">
        <v>42</v>
      </c>
      <c r="BA11" s="111">
        <v>43</v>
      </c>
      <c r="BB11" s="111">
        <v>44</v>
      </c>
      <c r="BC11" s="111">
        <v>45</v>
      </c>
      <c r="BD11" s="111">
        <v>46</v>
      </c>
      <c r="BE11" s="111">
        <v>47</v>
      </c>
      <c r="BF11" s="111">
        <v>48</v>
      </c>
      <c r="BG11" s="111">
        <v>49</v>
      </c>
      <c r="BH11" s="111">
        <v>50</v>
      </c>
      <c r="BI11" s="111">
        <v>51</v>
      </c>
      <c r="BJ11" s="111">
        <v>52</v>
      </c>
      <c r="BK11" s="111">
        <v>53</v>
      </c>
      <c r="BL11" s="111">
        <v>54</v>
      </c>
      <c r="BM11" s="111">
        <v>55</v>
      </c>
      <c r="BN11" s="111">
        <v>56</v>
      </c>
      <c r="BO11" s="111">
        <v>57</v>
      </c>
      <c r="BP11" s="111">
        <v>58</v>
      </c>
      <c r="BQ11" s="111">
        <v>59</v>
      </c>
      <c r="BR11" s="32">
        <v>60</v>
      </c>
      <c r="BS11" s="249" t="s">
        <v>1</v>
      </c>
      <c r="BT11" s="249" t="s">
        <v>10</v>
      </c>
      <c r="BU11" s="249" t="s">
        <v>1</v>
      </c>
      <c r="BV11" s="249" t="s">
        <v>10</v>
      </c>
      <c r="BW11" s="111">
        <v>61</v>
      </c>
      <c r="BX11" s="111">
        <v>62</v>
      </c>
      <c r="BY11" s="111">
        <v>63</v>
      </c>
      <c r="BZ11" s="111">
        <v>64</v>
      </c>
      <c r="CA11" s="111">
        <v>65</v>
      </c>
      <c r="CB11" s="111">
        <v>66</v>
      </c>
      <c r="CC11" s="111">
        <v>67</v>
      </c>
      <c r="CD11" s="111">
        <v>68</v>
      </c>
      <c r="CE11" s="111">
        <v>69</v>
      </c>
      <c r="CF11" s="111">
        <v>70</v>
      </c>
      <c r="CG11" s="111">
        <v>71</v>
      </c>
      <c r="CH11" s="111">
        <v>72</v>
      </c>
      <c r="CI11" s="111">
        <v>73</v>
      </c>
      <c r="CJ11" s="111">
        <v>74</v>
      </c>
      <c r="CK11" s="111">
        <v>75</v>
      </c>
      <c r="CL11" s="111">
        <v>76</v>
      </c>
      <c r="CM11" s="111">
        <v>77</v>
      </c>
      <c r="CN11" s="111">
        <v>78</v>
      </c>
      <c r="CO11" s="111">
        <v>79</v>
      </c>
      <c r="CP11" s="111">
        <v>80</v>
      </c>
      <c r="CQ11" s="111">
        <v>81</v>
      </c>
      <c r="CR11" s="111">
        <v>82</v>
      </c>
      <c r="CS11" s="111">
        <v>83</v>
      </c>
      <c r="CT11" s="111">
        <v>84</v>
      </c>
      <c r="CU11" s="111">
        <v>85</v>
      </c>
      <c r="CV11" s="111">
        <v>86</v>
      </c>
      <c r="CW11" s="111">
        <v>87</v>
      </c>
      <c r="CX11" s="111">
        <v>88</v>
      </c>
      <c r="CY11" s="111">
        <v>89</v>
      </c>
      <c r="CZ11" s="29">
        <v>90</v>
      </c>
      <c r="DA11" s="249" t="s">
        <v>1</v>
      </c>
      <c r="DB11" s="249" t="s">
        <v>10</v>
      </c>
      <c r="DC11" s="249" t="s">
        <v>1</v>
      </c>
      <c r="DD11" s="249" t="s">
        <v>10</v>
      </c>
      <c r="DE11" s="111">
        <v>91</v>
      </c>
      <c r="DF11" s="111">
        <v>92</v>
      </c>
      <c r="DG11" s="111">
        <v>93</v>
      </c>
      <c r="DH11" s="111">
        <v>94</v>
      </c>
      <c r="DI11" s="111">
        <v>95</v>
      </c>
      <c r="DJ11" s="111">
        <v>96</v>
      </c>
      <c r="DK11" s="111">
        <v>97</v>
      </c>
      <c r="DL11" s="111">
        <v>98</v>
      </c>
      <c r="DM11" s="111">
        <v>99</v>
      </c>
      <c r="DN11" s="111">
        <v>100</v>
      </c>
      <c r="DO11" s="111">
        <v>101</v>
      </c>
      <c r="DP11" s="111">
        <v>102</v>
      </c>
      <c r="DQ11" s="111">
        <v>103</v>
      </c>
      <c r="DR11" s="111">
        <v>104</v>
      </c>
      <c r="DS11" s="111">
        <v>105</v>
      </c>
      <c r="DT11" s="111">
        <v>106</v>
      </c>
      <c r="DU11" s="111">
        <v>107</v>
      </c>
      <c r="DV11" s="111">
        <v>108</v>
      </c>
      <c r="DW11" s="111">
        <v>109</v>
      </c>
      <c r="DX11" s="111">
        <v>110</v>
      </c>
      <c r="DY11" s="111">
        <v>111</v>
      </c>
      <c r="DZ11" s="111">
        <v>112</v>
      </c>
      <c r="EA11" s="111">
        <v>113</v>
      </c>
      <c r="EB11" s="111">
        <v>114</v>
      </c>
      <c r="EC11" s="111">
        <v>115</v>
      </c>
      <c r="ED11" s="111">
        <v>116</v>
      </c>
      <c r="EE11" s="111">
        <v>117</v>
      </c>
      <c r="EF11" s="111">
        <v>118</v>
      </c>
      <c r="EG11" s="111">
        <v>119</v>
      </c>
      <c r="EH11" s="30">
        <v>120</v>
      </c>
      <c r="EI11" s="249" t="s">
        <v>1</v>
      </c>
      <c r="EJ11" s="249" t="s">
        <v>10</v>
      </c>
      <c r="EK11" s="249" t="s">
        <v>1</v>
      </c>
      <c r="EL11" s="249" t="s">
        <v>10</v>
      </c>
      <c r="EM11" s="111">
        <v>121</v>
      </c>
      <c r="EN11" s="111">
        <v>122</v>
      </c>
      <c r="EO11" s="111">
        <v>123</v>
      </c>
      <c r="EP11" s="111">
        <v>124</v>
      </c>
      <c r="EQ11" s="111">
        <v>125</v>
      </c>
      <c r="ER11" s="111">
        <v>126</v>
      </c>
      <c r="ES11" s="111">
        <v>127</v>
      </c>
      <c r="ET11" s="111">
        <v>128</v>
      </c>
      <c r="EU11" s="111">
        <v>129</v>
      </c>
      <c r="EV11" s="111">
        <v>130</v>
      </c>
      <c r="EW11" s="111">
        <v>131</v>
      </c>
      <c r="EX11" s="111">
        <v>132</v>
      </c>
      <c r="EY11" s="111">
        <v>133</v>
      </c>
      <c r="EZ11" s="111">
        <v>134</v>
      </c>
      <c r="FA11" s="111">
        <v>135</v>
      </c>
      <c r="FB11" s="111">
        <v>136</v>
      </c>
      <c r="FC11" s="111">
        <v>137</v>
      </c>
      <c r="FD11" s="111">
        <v>138</v>
      </c>
      <c r="FE11" s="111">
        <v>139</v>
      </c>
      <c r="FF11" s="111">
        <v>140</v>
      </c>
      <c r="FG11" s="111">
        <v>141</v>
      </c>
      <c r="FH11" s="111">
        <v>142</v>
      </c>
      <c r="FI11" s="111">
        <v>143</v>
      </c>
      <c r="FJ11" s="111">
        <v>144</v>
      </c>
      <c r="FK11" s="111">
        <v>145</v>
      </c>
      <c r="FL11" s="111">
        <v>146</v>
      </c>
      <c r="FM11" s="111">
        <v>147</v>
      </c>
      <c r="FN11" s="111">
        <v>148</v>
      </c>
      <c r="FO11" s="111">
        <v>149</v>
      </c>
      <c r="FP11" s="31">
        <v>150</v>
      </c>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row>
    <row r="12" spans="1:203" ht="15.75" thickBot="1" x14ac:dyDescent="0.3">
      <c r="A12" s="314" t="str">
        <f>'Merit Overview'!A3</f>
        <v>Member #1</v>
      </c>
      <c r="B12" s="315"/>
      <c r="C12" s="250"/>
      <c r="D12" s="251">
        <v>2020</v>
      </c>
      <c r="E12" s="252">
        <f>C12</f>
        <v>0</v>
      </c>
      <c r="F12" s="253">
        <f>D12+1</f>
        <v>2021</v>
      </c>
      <c r="G12" s="254"/>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179"/>
      <c r="AK12" s="256"/>
      <c r="AL12" s="257">
        <v>2021</v>
      </c>
      <c r="AM12" s="258">
        <f>AK12</f>
        <v>0</v>
      </c>
      <c r="AN12" s="259">
        <f>AL12+1</f>
        <v>2022</v>
      </c>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172"/>
      <c r="BS12" s="256"/>
      <c r="BT12" s="257">
        <v>2011</v>
      </c>
      <c r="BU12" s="258">
        <f>BS12</f>
        <v>0</v>
      </c>
      <c r="BV12" s="259">
        <f>BT12+1</f>
        <v>2012</v>
      </c>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173"/>
      <c r="DA12" s="256"/>
      <c r="DB12" s="257">
        <v>2011</v>
      </c>
      <c r="DC12" s="260">
        <f>DA12</f>
        <v>0</v>
      </c>
      <c r="DD12" s="259">
        <f>DB12+1</f>
        <v>2012</v>
      </c>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174"/>
      <c r="EI12" s="256"/>
      <c r="EJ12" s="257">
        <v>2011</v>
      </c>
      <c r="EK12" s="258">
        <f>EI12</f>
        <v>0</v>
      </c>
      <c r="EL12" s="259">
        <f>EJ12+1</f>
        <v>2012</v>
      </c>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175"/>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245"/>
    </row>
    <row r="13" spans="1:203" ht="15.75" thickBot="1" x14ac:dyDescent="0.3">
      <c r="A13" s="314" t="str">
        <f>'Merit Overview'!A4</f>
        <v>Member #2</v>
      </c>
      <c r="B13" s="315"/>
      <c r="C13" s="250"/>
      <c r="D13" s="251">
        <v>2020</v>
      </c>
      <c r="E13" s="252">
        <f t="shared" ref="E13:E31" si="0">C13</f>
        <v>0</v>
      </c>
      <c r="F13" s="253">
        <f t="shared" ref="F13:F31" si="1">D13+1</f>
        <v>2021</v>
      </c>
      <c r="G13" s="261"/>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179"/>
      <c r="AK13" s="256"/>
      <c r="AL13" s="257">
        <v>2021</v>
      </c>
      <c r="AM13" s="258">
        <f t="shared" ref="AM13:AM31" si="2">AK13</f>
        <v>0</v>
      </c>
      <c r="AN13" s="259">
        <f t="shared" ref="AN13:AN31" si="3">AL13+1</f>
        <v>2022</v>
      </c>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172"/>
      <c r="BS13" s="256"/>
      <c r="BT13" s="257">
        <v>2011</v>
      </c>
      <c r="BU13" s="258">
        <f t="shared" ref="BU13:BU31" si="4">BS13</f>
        <v>0</v>
      </c>
      <c r="BV13" s="259">
        <f t="shared" ref="BV13:BV31" si="5">BT13+1</f>
        <v>2012</v>
      </c>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173"/>
      <c r="DA13" s="256"/>
      <c r="DB13" s="257">
        <v>2011</v>
      </c>
      <c r="DC13" s="260">
        <f t="shared" ref="DC13:DC31" si="6">DA13</f>
        <v>0</v>
      </c>
      <c r="DD13" s="259">
        <f t="shared" ref="DD13:DD31" si="7">DB13+1</f>
        <v>2012</v>
      </c>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174"/>
      <c r="EI13" s="256"/>
      <c r="EJ13" s="257">
        <v>2011</v>
      </c>
      <c r="EK13" s="258">
        <f t="shared" ref="EK13:EK31" si="8">EI13</f>
        <v>0</v>
      </c>
      <c r="EL13" s="259">
        <f t="shared" ref="EL13:EL31" si="9">EJ13+1</f>
        <v>2012</v>
      </c>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175"/>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245"/>
    </row>
    <row r="14" spans="1:203" ht="15.75" thickBot="1" x14ac:dyDescent="0.3">
      <c r="A14" s="314" t="str">
        <f>'Merit Overview'!A5</f>
        <v>Member #3</v>
      </c>
      <c r="B14" s="315"/>
      <c r="C14" s="250"/>
      <c r="D14" s="251">
        <v>2020</v>
      </c>
      <c r="E14" s="252">
        <f t="shared" si="0"/>
        <v>0</v>
      </c>
      <c r="F14" s="253">
        <f t="shared" si="1"/>
        <v>2021</v>
      </c>
      <c r="G14" s="261"/>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179"/>
      <c r="AK14" s="256"/>
      <c r="AL14" s="257">
        <v>2021</v>
      </c>
      <c r="AM14" s="258">
        <f t="shared" si="2"/>
        <v>0</v>
      </c>
      <c r="AN14" s="259">
        <f t="shared" si="3"/>
        <v>2022</v>
      </c>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172"/>
      <c r="BS14" s="256"/>
      <c r="BT14" s="257">
        <v>2011</v>
      </c>
      <c r="BU14" s="258">
        <f t="shared" si="4"/>
        <v>0</v>
      </c>
      <c r="BV14" s="259">
        <f t="shared" si="5"/>
        <v>2012</v>
      </c>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173"/>
      <c r="DA14" s="256"/>
      <c r="DB14" s="257">
        <v>2011</v>
      </c>
      <c r="DC14" s="260">
        <f t="shared" si="6"/>
        <v>0</v>
      </c>
      <c r="DD14" s="259">
        <f t="shared" si="7"/>
        <v>2012</v>
      </c>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174"/>
      <c r="EI14" s="256"/>
      <c r="EJ14" s="257">
        <v>2011</v>
      </c>
      <c r="EK14" s="258">
        <f t="shared" si="8"/>
        <v>0</v>
      </c>
      <c r="EL14" s="259">
        <f t="shared" si="9"/>
        <v>2012</v>
      </c>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175"/>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245"/>
    </row>
    <row r="15" spans="1:203" ht="15.75" thickBot="1" x14ac:dyDescent="0.3">
      <c r="A15" s="314" t="str">
        <f>'Merit Overview'!A6</f>
        <v>Member #4</v>
      </c>
      <c r="B15" s="315"/>
      <c r="C15" s="250"/>
      <c r="D15" s="251">
        <v>2020</v>
      </c>
      <c r="E15" s="252">
        <f t="shared" si="0"/>
        <v>0</v>
      </c>
      <c r="F15" s="253">
        <f t="shared" si="1"/>
        <v>2021</v>
      </c>
      <c r="G15" s="261"/>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179"/>
      <c r="AK15" s="256"/>
      <c r="AL15" s="257">
        <v>2021</v>
      </c>
      <c r="AM15" s="258">
        <f t="shared" si="2"/>
        <v>0</v>
      </c>
      <c r="AN15" s="259">
        <f t="shared" si="3"/>
        <v>2022</v>
      </c>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172"/>
      <c r="BS15" s="256"/>
      <c r="BT15" s="257">
        <v>2011</v>
      </c>
      <c r="BU15" s="258">
        <f t="shared" si="4"/>
        <v>0</v>
      </c>
      <c r="BV15" s="259">
        <f t="shared" si="5"/>
        <v>2012</v>
      </c>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173"/>
      <c r="DA15" s="256"/>
      <c r="DB15" s="257">
        <v>2011</v>
      </c>
      <c r="DC15" s="260">
        <f t="shared" si="6"/>
        <v>0</v>
      </c>
      <c r="DD15" s="259">
        <f t="shared" si="7"/>
        <v>2012</v>
      </c>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174"/>
      <c r="EI15" s="256"/>
      <c r="EJ15" s="257">
        <v>2011</v>
      </c>
      <c r="EK15" s="258">
        <f t="shared" si="8"/>
        <v>0</v>
      </c>
      <c r="EL15" s="259">
        <f t="shared" si="9"/>
        <v>2012</v>
      </c>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175"/>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245"/>
    </row>
    <row r="16" spans="1:203" ht="15.75" thickBot="1" x14ac:dyDescent="0.3">
      <c r="A16" s="314" t="str">
        <f>'Merit Overview'!A7</f>
        <v>Member #5</v>
      </c>
      <c r="B16" s="315"/>
      <c r="C16" s="250"/>
      <c r="D16" s="251">
        <v>2020</v>
      </c>
      <c r="E16" s="252">
        <f t="shared" si="0"/>
        <v>0</v>
      </c>
      <c r="F16" s="253">
        <f t="shared" si="1"/>
        <v>2021</v>
      </c>
      <c r="G16" s="261"/>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179"/>
      <c r="AK16" s="256"/>
      <c r="AL16" s="257">
        <v>2021</v>
      </c>
      <c r="AM16" s="258">
        <f t="shared" si="2"/>
        <v>0</v>
      </c>
      <c r="AN16" s="259">
        <f t="shared" si="3"/>
        <v>2022</v>
      </c>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172"/>
      <c r="BS16" s="256"/>
      <c r="BT16" s="257">
        <v>2011</v>
      </c>
      <c r="BU16" s="258">
        <f t="shared" si="4"/>
        <v>0</v>
      </c>
      <c r="BV16" s="259">
        <f t="shared" si="5"/>
        <v>2012</v>
      </c>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173"/>
      <c r="DA16" s="256"/>
      <c r="DB16" s="257">
        <v>2011</v>
      </c>
      <c r="DC16" s="260">
        <f t="shared" si="6"/>
        <v>0</v>
      </c>
      <c r="DD16" s="259">
        <f t="shared" si="7"/>
        <v>2012</v>
      </c>
      <c r="DE16" s="262"/>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2"/>
      <c r="EC16" s="262"/>
      <c r="ED16" s="262"/>
      <c r="EE16" s="262"/>
      <c r="EF16" s="262"/>
      <c r="EG16" s="262"/>
      <c r="EH16" s="174"/>
      <c r="EI16" s="256"/>
      <c r="EJ16" s="257">
        <v>2011</v>
      </c>
      <c r="EK16" s="258">
        <f t="shared" si="8"/>
        <v>0</v>
      </c>
      <c r="EL16" s="259">
        <f t="shared" si="9"/>
        <v>2012</v>
      </c>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175"/>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245"/>
    </row>
    <row r="17" spans="1:198" ht="15.75" thickBot="1" x14ac:dyDescent="0.3">
      <c r="A17" s="314" t="str">
        <f>'Merit Overview'!A8</f>
        <v>Member #6</v>
      </c>
      <c r="B17" s="315"/>
      <c r="C17" s="250"/>
      <c r="D17" s="251">
        <v>2020</v>
      </c>
      <c r="E17" s="252">
        <f t="shared" si="0"/>
        <v>0</v>
      </c>
      <c r="F17" s="253">
        <f t="shared" si="1"/>
        <v>2021</v>
      </c>
      <c r="G17" s="261"/>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179"/>
      <c r="AK17" s="256"/>
      <c r="AL17" s="257">
        <v>2021</v>
      </c>
      <c r="AM17" s="258">
        <f t="shared" si="2"/>
        <v>0</v>
      </c>
      <c r="AN17" s="259">
        <f t="shared" si="3"/>
        <v>2022</v>
      </c>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172"/>
      <c r="BS17" s="256"/>
      <c r="BT17" s="257">
        <v>2011</v>
      </c>
      <c r="BU17" s="258">
        <f t="shared" si="4"/>
        <v>0</v>
      </c>
      <c r="BV17" s="259">
        <f t="shared" si="5"/>
        <v>2012</v>
      </c>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173"/>
      <c r="DA17" s="256"/>
      <c r="DB17" s="257">
        <v>2011</v>
      </c>
      <c r="DC17" s="260">
        <f t="shared" si="6"/>
        <v>0</v>
      </c>
      <c r="DD17" s="259">
        <f t="shared" si="7"/>
        <v>2012</v>
      </c>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174"/>
      <c r="EI17" s="256"/>
      <c r="EJ17" s="257">
        <v>2011</v>
      </c>
      <c r="EK17" s="258">
        <f t="shared" si="8"/>
        <v>0</v>
      </c>
      <c r="EL17" s="259">
        <f t="shared" si="9"/>
        <v>2012</v>
      </c>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175"/>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245"/>
    </row>
    <row r="18" spans="1:198" ht="15.75" thickBot="1" x14ac:dyDescent="0.3">
      <c r="A18" s="314" t="str">
        <f>'Merit Overview'!A9</f>
        <v>Member #7</v>
      </c>
      <c r="B18" s="315"/>
      <c r="C18" s="250"/>
      <c r="D18" s="251">
        <v>2020</v>
      </c>
      <c r="E18" s="252">
        <f t="shared" si="0"/>
        <v>0</v>
      </c>
      <c r="F18" s="253">
        <f t="shared" si="1"/>
        <v>2021</v>
      </c>
      <c r="G18" s="261"/>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179"/>
      <c r="AK18" s="256"/>
      <c r="AL18" s="257">
        <v>2021</v>
      </c>
      <c r="AM18" s="258">
        <f t="shared" si="2"/>
        <v>0</v>
      </c>
      <c r="AN18" s="259">
        <f t="shared" si="3"/>
        <v>2022</v>
      </c>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172"/>
      <c r="BS18" s="256"/>
      <c r="BT18" s="257">
        <v>2011</v>
      </c>
      <c r="BU18" s="258">
        <f t="shared" si="4"/>
        <v>0</v>
      </c>
      <c r="BV18" s="259">
        <f t="shared" si="5"/>
        <v>2012</v>
      </c>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173"/>
      <c r="DA18" s="256"/>
      <c r="DB18" s="257">
        <v>2011</v>
      </c>
      <c r="DC18" s="260">
        <f t="shared" si="6"/>
        <v>0</v>
      </c>
      <c r="DD18" s="259">
        <f t="shared" si="7"/>
        <v>2012</v>
      </c>
      <c r="DE18" s="262"/>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262"/>
      <c r="EB18" s="262"/>
      <c r="EC18" s="262"/>
      <c r="ED18" s="262"/>
      <c r="EE18" s="262"/>
      <c r="EF18" s="262"/>
      <c r="EG18" s="262"/>
      <c r="EH18" s="174"/>
      <c r="EI18" s="256"/>
      <c r="EJ18" s="257">
        <v>2011</v>
      </c>
      <c r="EK18" s="258">
        <f t="shared" si="8"/>
        <v>0</v>
      </c>
      <c r="EL18" s="259">
        <f t="shared" si="9"/>
        <v>2012</v>
      </c>
      <c r="EM18" s="262"/>
      <c r="EN18" s="262"/>
      <c r="EO18" s="262"/>
      <c r="EP18" s="262"/>
      <c r="EQ18" s="262"/>
      <c r="ER18" s="262"/>
      <c r="ES18" s="262"/>
      <c r="ET18" s="262"/>
      <c r="EU18" s="262"/>
      <c r="EV18" s="262"/>
      <c r="EW18" s="262"/>
      <c r="EX18" s="262"/>
      <c r="EY18" s="262"/>
      <c r="EZ18" s="262"/>
      <c r="FA18" s="262"/>
      <c r="FB18" s="262"/>
      <c r="FC18" s="262"/>
      <c r="FD18" s="262"/>
      <c r="FE18" s="262"/>
      <c r="FF18" s="262"/>
      <c r="FG18" s="262"/>
      <c r="FH18" s="262"/>
      <c r="FI18" s="262"/>
      <c r="FJ18" s="262"/>
      <c r="FK18" s="262"/>
      <c r="FL18" s="262"/>
      <c r="FM18" s="262"/>
      <c r="FN18" s="262"/>
      <c r="FO18" s="262"/>
      <c r="FP18" s="175"/>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245"/>
    </row>
    <row r="19" spans="1:198" ht="15.75" thickBot="1" x14ac:dyDescent="0.3">
      <c r="A19" s="314" t="str">
        <f>'Merit Overview'!A10</f>
        <v>Member #8</v>
      </c>
      <c r="B19" s="315"/>
      <c r="C19" s="250"/>
      <c r="D19" s="251">
        <v>2020</v>
      </c>
      <c r="E19" s="252">
        <f t="shared" si="0"/>
        <v>0</v>
      </c>
      <c r="F19" s="253">
        <f t="shared" si="1"/>
        <v>2021</v>
      </c>
      <c r="G19" s="261"/>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179"/>
      <c r="AK19" s="256"/>
      <c r="AL19" s="257">
        <v>2021</v>
      </c>
      <c r="AM19" s="258">
        <f t="shared" si="2"/>
        <v>0</v>
      </c>
      <c r="AN19" s="259">
        <f t="shared" si="3"/>
        <v>2022</v>
      </c>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172"/>
      <c r="BS19" s="256"/>
      <c r="BT19" s="257">
        <v>2011</v>
      </c>
      <c r="BU19" s="258">
        <f t="shared" si="4"/>
        <v>0</v>
      </c>
      <c r="BV19" s="259">
        <f t="shared" si="5"/>
        <v>2012</v>
      </c>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173"/>
      <c r="DA19" s="256"/>
      <c r="DB19" s="257">
        <v>2011</v>
      </c>
      <c r="DC19" s="260">
        <f t="shared" si="6"/>
        <v>0</v>
      </c>
      <c r="DD19" s="259">
        <f t="shared" si="7"/>
        <v>2012</v>
      </c>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262"/>
      <c r="EB19" s="262"/>
      <c r="EC19" s="262"/>
      <c r="ED19" s="262"/>
      <c r="EE19" s="262"/>
      <c r="EF19" s="262"/>
      <c r="EG19" s="262"/>
      <c r="EH19" s="174"/>
      <c r="EI19" s="256"/>
      <c r="EJ19" s="257">
        <v>2011</v>
      </c>
      <c r="EK19" s="258">
        <f t="shared" si="8"/>
        <v>0</v>
      </c>
      <c r="EL19" s="259">
        <f t="shared" si="9"/>
        <v>2012</v>
      </c>
      <c r="EM19" s="262"/>
      <c r="EN19" s="262"/>
      <c r="EO19" s="262"/>
      <c r="EP19" s="262"/>
      <c r="EQ19" s="262"/>
      <c r="ER19" s="262"/>
      <c r="ES19" s="262"/>
      <c r="ET19" s="262"/>
      <c r="EU19" s="262"/>
      <c r="EV19" s="262"/>
      <c r="EW19" s="262"/>
      <c r="EX19" s="262"/>
      <c r="EY19" s="262"/>
      <c r="EZ19" s="262"/>
      <c r="FA19" s="262"/>
      <c r="FB19" s="262"/>
      <c r="FC19" s="262"/>
      <c r="FD19" s="262"/>
      <c r="FE19" s="262"/>
      <c r="FF19" s="262"/>
      <c r="FG19" s="262"/>
      <c r="FH19" s="262"/>
      <c r="FI19" s="262"/>
      <c r="FJ19" s="262"/>
      <c r="FK19" s="262"/>
      <c r="FL19" s="262"/>
      <c r="FM19" s="262"/>
      <c r="FN19" s="262"/>
      <c r="FO19" s="262"/>
      <c r="FP19" s="175"/>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245"/>
    </row>
    <row r="20" spans="1:198" ht="15.75" thickBot="1" x14ac:dyDescent="0.3">
      <c r="A20" s="314" t="str">
        <f>'Merit Overview'!A11</f>
        <v>Member #9</v>
      </c>
      <c r="B20" s="315"/>
      <c r="C20" s="250"/>
      <c r="D20" s="251">
        <v>2020</v>
      </c>
      <c r="E20" s="252">
        <f t="shared" si="0"/>
        <v>0</v>
      </c>
      <c r="F20" s="253">
        <f t="shared" si="1"/>
        <v>2021</v>
      </c>
      <c r="G20" s="261"/>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79"/>
      <c r="AK20" s="256"/>
      <c r="AL20" s="257">
        <v>2021</v>
      </c>
      <c r="AM20" s="258">
        <f t="shared" si="2"/>
        <v>0</v>
      </c>
      <c r="AN20" s="259">
        <f t="shared" si="3"/>
        <v>2022</v>
      </c>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172"/>
      <c r="BS20" s="256"/>
      <c r="BT20" s="257">
        <v>2011</v>
      </c>
      <c r="BU20" s="258">
        <f t="shared" si="4"/>
        <v>0</v>
      </c>
      <c r="BV20" s="259">
        <f t="shared" si="5"/>
        <v>2012</v>
      </c>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173"/>
      <c r="DA20" s="256"/>
      <c r="DB20" s="257">
        <v>2011</v>
      </c>
      <c r="DC20" s="260">
        <f t="shared" si="6"/>
        <v>0</v>
      </c>
      <c r="DD20" s="259">
        <f t="shared" si="7"/>
        <v>2012</v>
      </c>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174"/>
      <c r="EI20" s="256"/>
      <c r="EJ20" s="257">
        <v>2011</v>
      </c>
      <c r="EK20" s="258">
        <f t="shared" si="8"/>
        <v>0</v>
      </c>
      <c r="EL20" s="259">
        <f t="shared" si="9"/>
        <v>2012</v>
      </c>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175"/>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245"/>
    </row>
    <row r="21" spans="1:198" ht="15.75" thickBot="1" x14ac:dyDescent="0.3">
      <c r="A21" s="314" t="str">
        <f>'Merit Overview'!A12</f>
        <v>Member #10</v>
      </c>
      <c r="B21" s="315"/>
      <c r="C21" s="250"/>
      <c r="D21" s="251">
        <v>2020</v>
      </c>
      <c r="E21" s="252">
        <f t="shared" si="0"/>
        <v>0</v>
      </c>
      <c r="F21" s="253">
        <f t="shared" si="1"/>
        <v>2021</v>
      </c>
      <c r="G21" s="261"/>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179"/>
      <c r="AK21" s="256"/>
      <c r="AL21" s="257">
        <v>2021</v>
      </c>
      <c r="AM21" s="258">
        <f t="shared" si="2"/>
        <v>0</v>
      </c>
      <c r="AN21" s="259">
        <f t="shared" si="3"/>
        <v>2022</v>
      </c>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172"/>
      <c r="BS21" s="256"/>
      <c r="BT21" s="257">
        <v>2011</v>
      </c>
      <c r="BU21" s="258">
        <f t="shared" si="4"/>
        <v>0</v>
      </c>
      <c r="BV21" s="259">
        <f t="shared" si="5"/>
        <v>2012</v>
      </c>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173"/>
      <c r="DA21" s="256"/>
      <c r="DB21" s="257">
        <v>2011</v>
      </c>
      <c r="DC21" s="260">
        <f t="shared" si="6"/>
        <v>0</v>
      </c>
      <c r="DD21" s="259">
        <f t="shared" si="7"/>
        <v>2012</v>
      </c>
      <c r="DE21" s="262"/>
      <c r="DF21" s="262"/>
      <c r="DG21" s="262"/>
      <c r="DH21" s="262"/>
      <c r="DI21" s="262"/>
      <c r="DJ21" s="262"/>
      <c r="DK21" s="262"/>
      <c r="DL21" s="262"/>
      <c r="DM21" s="262"/>
      <c r="DN21" s="262"/>
      <c r="DO21" s="262"/>
      <c r="DP21" s="262"/>
      <c r="DQ21" s="262"/>
      <c r="DR21" s="262"/>
      <c r="DS21" s="262"/>
      <c r="DT21" s="262"/>
      <c r="DU21" s="262"/>
      <c r="DV21" s="262"/>
      <c r="DW21" s="262"/>
      <c r="DX21" s="262"/>
      <c r="DY21" s="262"/>
      <c r="DZ21" s="262"/>
      <c r="EA21" s="262"/>
      <c r="EB21" s="262"/>
      <c r="EC21" s="262"/>
      <c r="ED21" s="262"/>
      <c r="EE21" s="262"/>
      <c r="EF21" s="262"/>
      <c r="EG21" s="262"/>
      <c r="EH21" s="174"/>
      <c r="EI21" s="256"/>
      <c r="EJ21" s="257">
        <v>2011</v>
      </c>
      <c r="EK21" s="258">
        <f t="shared" si="8"/>
        <v>0</v>
      </c>
      <c r="EL21" s="259">
        <f t="shared" si="9"/>
        <v>2012</v>
      </c>
      <c r="EM21" s="262"/>
      <c r="EN21" s="262"/>
      <c r="EO21" s="262"/>
      <c r="EP21" s="262"/>
      <c r="EQ21" s="262"/>
      <c r="ER21" s="262"/>
      <c r="ES21" s="262"/>
      <c r="ET21" s="262"/>
      <c r="EU21" s="262"/>
      <c r="EV21" s="262"/>
      <c r="EW21" s="262"/>
      <c r="EX21" s="262"/>
      <c r="EY21" s="262"/>
      <c r="EZ21" s="262"/>
      <c r="FA21" s="262"/>
      <c r="FB21" s="262"/>
      <c r="FC21" s="262"/>
      <c r="FD21" s="262"/>
      <c r="FE21" s="262"/>
      <c r="FF21" s="262"/>
      <c r="FG21" s="262"/>
      <c r="FH21" s="262"/>
      <c r="FI21" s="262"/>
      <c r="FJ21" s="262"/>
      <c r="FK21" s="262"/>
      <c r="FL21" s="262"/>
      <c r="FM21" s="262"/>
      <c r="FN21" s="262"/>
      <c r="FO21" s="262"/>
      <c r="FP21" s="175"/>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245"/>
    </row>
    <row r="22" spans="1:198" ht="15.75" thickBot="1" x14ac:dyDescent="0.3">
      <c r="A22" s="314" t="str">
        <f>'Merit Overview'!A13</f>
        <v>Member #11</v>
      </c>
      <c r="B22" s="315"/>
      <c r="C22" s="250"/>
      <c r="D22" s="251">
        <v>2020</v>
      </c>
      <c r="E22" s="252">
        <f t="shared" si="0"/>
        <v>0</v>
      </c>
      <c r="F22" s="253">
        <f t="shared" si="1"/>
        <v>2021</v>
      </c>
      <c r="G22" s="261"/>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179"/>
      <c r="AK22" s="256"/>
      <c r="AL22" s="257">
        <v>2021</v>
      </c>
      <c r="AM22" s="258">
        <f t="shared" si="2"/>
        <v>0</v>
      </c>
      <c r="AN22" s="259">
        <f t="shared" si="3"/>
        <v>2022</v>
      </c>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172"/>
      <c r="BS22" s="256"/>
      <c r="BT22" s="257">
        <v>2011</v>
      </c>
      <c r="BU22" s="258">
        <f t="shared" si="4"/>
        <v>0</v>
      </c>
      <c r="BV22" s="259">
        <f t="shared" si="5"/>
        <v>2012</v>
      </c>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173"/>
      <c r="DA22" s="256"/>
      <c r="DB22" s="257">
        <v>2011</v>
      </c>
      <c r="DC22" s="260">
        <f t="shared" si="6"/>
        <v>0</v>
      </c>
      <c r="DD22" s="259">
        <f t="shared" si="7"/>
        <v>2012</v>
      </c>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174"/>
      <c r="EI22" s="256"/>
      <c r="EJ22" s="257">
        <v>2011</v>
      </c>
      <c r="EK22" s="258">
        <f t="shared" si="8"/>
        <v>0</v>
      </c>
      <c r="EL22" s="259">
        <f t="shared" si="9"/>
        <v>2012</v>
      </c>
      <c r="EM22" s="262"/>
      <c r="EN22" s="262"/>
      <c r="EO22" s="262"/>
      <c r="EP22" s="262"/>
      <c r="EQ22" s="262"/>
      <c r="ER22" s="262"/>
      <c r="ES22" s="262"/>
      <c r="ET22" s="262"/>
      <c r="EU22" s="262"/>
      <c r="EV22" s="262"/>
      <c r="EW22" s="262"/>
      <c r="EX22" s="262"/>
      <c r="EY22" s="262"/>
      <c r="EZ22" s="262"/>
      <c r="FA22" s="262"/>
      <c r="FB22" s="262"/>
      <c r="FC22" s="262"/>
      <c r="FD22" s="262"/>
      <c r="FE22" s="262"/>
      <c r="FF22" s="262"/>
      <c r="FG22" s="262"/>
      <c r="FH22" s="262"/>
      <c r="FI22" s="262"/>
      <c r="FJ22" s="262"/>
      <c r="FK22" s="262"/>
      <c r="FL22" s="262"/>
      <c r="FM22" s="262"/>
      <c r="FN22" s="262"/>
      <c r="FO22" s="262"/>
      <c r="FP22" s="175"/>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245"/>
    </row>
    <row r="23" spans="1:198" ht="15.75" thickBot="1" x14ac:dyDescent="0.3">
      <c r="A23" s="314" t="str">
        <f>'Merit Overview'!A14</f>
        <v>Member #12</v>
      </c>
      <c r="B23" s="315"/>
      <c r="C23" s="250"/>
      <c r="D23" s="251">
        <v>2020</v>
      </c>
      <c r="E23" s="252">
        <f t="shared" si="0"/>
        <v>0</v>
      </c>
      <c r="F23" s="253">
        <f t="shared" si="1"/>
        <v>2021</v>
      </c>
      <c r="G23" s="261"/>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179"/>
      <c r="AK23" s="256"/>
      <c r="AL23" s="257">
        <v>2021</v>
      </c>
      <c r="AM23" s="258">
        <f t="shared" si="2"/>
        <v>0</v>
      </c>
      <c r="AN23" s="259">
        <f t="shared" si="3"/>
        <v>2022</v>
      </c>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172"/>
      <c r="BS23" s="256"/>
      <c r="BT23" s="257">
        <v>2011</v>
      </c>
      <c r="BU23" s="258">
        <f t="shared" si="4"/>
        <v>0</v>
      </c>
      <c r="BV23" s="259">
        <f t="shared" si="5"/>
        <v>2012</v>
      </c>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173"/>
      <c r="DA23" s="256"/>
      <c r="DB23" s="257">
        <v>2011</v>
      </c>
      <c r="DC23" s="260">
        <f t="shared" si="6"/>
        <v>0</v>
      </c>
      <c r="DD23" s="259">
        <f t="shared" si="7"/>
        <v>2012</v>
      </c>
      <c r="DE23" s="262"/>
      <c r="DF23" s="262"/>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174"/>
      <c r="EI23" s="256"/>
      <c r="EJ23" s="257">
        <v>2011</v>
      </c>
      <c r="EK23" s="258">
        <f t="shared" si="8"/>
        <v>0</v>
      </c>
      <c r="EL23" s="259">
        <f t="shared" si="9"/>
        <v>2012</v>
      </c>
      <c r="EM23" s="262"/>
      <c r="EN23" s="262"/>
      <c r="EO23" s="262"/>
      <c r="EP23" s="262"/>
      <c r="EQ23" s="262"/>
      <c r="ER23" s="262"/>
      <c r="ES23" s="262"/>
      <c r="ET23" s="262"/>
      <c r="EU23" s="262"/>
      <c r="EV23" s="262"/>
      <c r="EW23" s="262"/>
      <c r="EX23" s="262"/>
      <c r="EY23" s="262"/>
      <c r="EZ23" s="262"/>
      <c r="FA23" s="262"/>
      <c r="FB23" s="262"/>
      <c r="FC23" s="262"/>
      <c r="FD23" s="262"/>
      <c r="FE23" s="262"/>
      <c r="FF23" s="262"/>
      <c r="FG23" s="262"/>
      <c r="FH23" s="262"/>
      <c r="FI23" s="262"/>
      <c r="FJ23" s="262"/>
      <c r="FK23" s="262"/>
      <c r="FL23" s="262"/>
      <c r="FM23" s="262"/>
      <c r="FN23" s="262"/>
      <c r="FO23" s="262"/>
      <c r="FP23" s="175"/>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245"/>
    </row>
    <row r="24" spans="1:198" ht="15.75" thickBot="1" x14ac:dyDescent="0.3">
      <c r="A24" s="314" t="str">
        <f>'Merit Overview'!A15</f>
        <v>Member #13</v>
      </c>
      <c r="B24" s="315"/>
      <c r="C24" s="250"/>
      <c r="D24" s="251">
        <v>2020</v>
      </c>
      <c r="E24" s="252">
        <f t="shared" si="0"/>
        <v>0</v>
      </c>
      <c r="F24" s="253">
        <f t="shared" si="1"/>
        <v>2021</v>
      </c>
      <c r="G24" s="261"/>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179"/>
      <c r="AK24" s="256"/>
      <c r="AL24" s="257">
        <v>2021</v>
      </c>
      <c r="AM24" s="258">
        <f t="shared" si="2"/>
        <v>0</v>
      </c>
      <c r="AN24" s="259">
        <f t="shared" si="3"/>
        <v>2022</v>
      </c>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172"/>
      <c r="BS24" s="256"/>
      <c r="BT24" s="257">
        <v>2011</v>
      </c>
      <c r="BU24" s="258">
        <f t="shared" si="4"/>
        <v>0</v>
      </c>
      <c r="BV24" s="259">
        <f t="shared" si="5"/>
        <v>2012</v>
      </c>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173"/>
      <c r="DA24" s="256"/>
      <c r="DB24" s="257">
        <v>2011</v>
      </c>
      <c r="DC24" s="260">
        <f t="shared" si="6"/>
        <v>0</v>
      </c>
      <c r="DD24" s="259">
        <f t="shared" si="7"/>
        <v>2012</v>
      </c>
      <c r="DE24" s="262"/>
      <c r="DF24" s="262"/>
      <c r="DG24" s="262"/>
      <c r="DH24" s="262"/>
      <c r="DI24" s="262"/>
      <c r="DJ24" s="262"/>
      <c r="DK24" s="262"/>
      <c r="DL24" s="262"/>
      <c r="DM24" s="262"/>
      <c r="DN24" s="262"/>
      <c r="DO24" s="262"/>
      <c r="DP24" s="262"/>
      <c r="DQ24" s="262"/>
      <c r="DR24" s="262"/>
      <c r="DS24" s="262"/>
      <c r="DT24" s="262"/>
      <c r="DU24" s="262"/>
      <c r="DV24" s="262"/>
      <c r="DW24" s="262"/>
      <c r="DX24" s="262"/>
      <c r="DY24" s="262"/>
      <c r="DZ24" s="262"/>
      <c r="EA24" s="262"/>
      <c r="EB24" s="262"/>
      <c r="EC24" s="262"/>
      <c r="ED24" s="262"/>
      <c r="EE24" s="262"/>
      <c r="EF24" s="262"/>
      <c r="EG24" s="262"/>
      <c r="EH24" s="174"/>
      <c r="EI24" s="256"/>
      <c r="EJ24" s="257">
        <v>2011</v>
      </c>
      <c r="EK24" s="258">
        <f t="shared" si="8"/>
        <v>0</v>
      </c>
      <c r="EL24" s="259">
        <f t="shared" si="9"/>
        <v>2012</v>
      </c>
      <c r="EM24" s="262"/>
      <c r="EN24" s="262"/>
      <c r="EO24" s="262"/>
      <c r="EP24" s="262"/>
      <c r="EQ24" s="262"/>
      <c r="ER24" s="262"/>
      <c r="ES24" s="262"/>
      <c r="ET24" s="262"/>
      <c r="EU24" s="262"/>
      <c r="EV24" s="262"/>
      <c r="EW24" s="262"/>
      <c r="EX24" s="262"/>
      <c r="EY24" s="262"/>
      <c r="EZ24" s="262"/>
      <c r="FA24" s="262"/>
      <c r="FB24" s="262"/>
      <c r="FC24" s="262"/>
      <c r="FD24" s="262"/>
      <c r="FE24" s="262"/>
      <c r="FF24" s="262"/>
      <c r="FG24" s="262"/>
      <c r="FH24" s="262"/>
      <c r="FI24" s="262"/>
      <c r="FJ24" s="262"/>
      <c r="FK24" s="262"/>
      <c r="FL24" s="262"/>
      <c r="FM24" s="262"/>
      <c r="FN24" s="262"/>
      <c r="FO24" s="262"/>
      <c r="FP24" s="175"/>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245"/>
    </row>
    <row r="25" spans="1:198" ht="15.75" thickBot="1" x14ac:dyDescent="0.3">
      <c r="A25" s="314" t="str">
        <f>'Merit Overview'!A16</f>
        <v>Member #14</v>
      </c>
      <c r="B25" s="315"/>
      <c r="C25" s="250"/>
      <c r="D25" s="251">
        <v>2020</v>
      </c>
      <c r="E25" s="252">
        <f t="shared" si="0"/>
        <v>0</v>
      </c>
      <c r="F25" s="253">
        <f t="shared" si="1"/>
        <v>2021</v>
      </c>
      <c r="G25" s="261"/>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179"/>
      <c r="AK25" s="256"/>
      <c r="AL25" s="257">
        <v>2021</v>
      </c>
      <c r="AM25" s="258">
        <f t="shared" si="2"/>
        <v>0</v>
      </c>
      <c r="AN25" s="259">
        <f t="shared" si="3"/>
        <v>2022</v>
      </c>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172"/>
      <c r="BS25" s="256"/>
      <c r="BT25" s="257">
        <v>2011</v>
      </c>
      <c r="BU25" s="258">
        <f t="shared" si="4"/>
        <v>0</v>
      </c>
      <c r="BV25" s="259">
        <f t="shared" si="5"/>
        <v>2012</v>
      </c>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173"/>
      <c r="DA25" s="256"/>
      <c r="DB25" s="257">
        <v>2011</v>
      </c>
      <c r="DC25" s="260">
        <f t="shared" si="6"/>
        <v>0</v>
      </c>
      <c r="DD25" s="259">
        <f t="shared" si="7"/>
        <v>2012</v>
      </c>
      <c r="DE25" s="262"/>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2"/>
      <c r="EC25" s="262"/>
      <c r="ED25" s="262"/>
      <c r="EE25" s="262"/>
      <c r="EF25" s="262"/>
      <c r="EG25" s="262"/>
      <c r="EH25" s="174"/>
      <c r="EI25" s="256"/>
      <c r="EJ25" s="257">
        <v>2011</v>
      </c>
      <c r="EK25" s="258">
        <f t="shared" si="8"/>
        <v>0</v>
      </c>
      <c r="EL25" s="259">
        <f t="shared" si="9"/>
        <v>2012</v>
      </c>
      <c r="EM25" s="262"/>
      <c r="EN25" s="262"/>
      <c r="EO25" s="262"/>
      <c r="EP25" s="262"/>
      <c r="EQ25" s="262"/>
      <c r="ER25" s="262"/>
      <c r="ES25" s="262"/>
      <c r="ET25" s="262"/>
      <c r="EU25" s="262"/>
      <c r="EV25" s="262"/>
      <c r="EW25" s="262"/>
      <c r="EX25" s="262"/>
      <c r="EY25" s="262"/>
      <c r="EZ25" s="262"/>
      <c r="FA25" s="262"/>
      <c r="FB25" s="262"/>
      <c r="FC25" s="262"/>
      <c r="FD25" s="262"/>
      <c r="FE25" s="262"/>
      <c r="FF25" s="262"/>
      <c r="FG25" s="262"/>
      <c r="FH25" s="262"/>
      <c r="FI25" s="262"/>
      <c r="FJ25" s="262"/>
      <c r="FK25" s="262"/>
      <c r="FL25" s="262"/>
      <c r="FM25" s="262"/>
      <c r="FN25" s="262"/>
      <c r="FO25" s="262"/>
      <c r="FP25" s="175"/>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245"/>
    </row>
    <row r="26" spans="1:198" ht="15.75" thickBot="1" x14ac:dyDescent="0.3">
      <c r="A26" s="314" t="str">
        <f>'Merit Overview'!A17</f>
        <v>Member #15</v>
      </c>
      <c r="B26" s="315"/>
      <c r="C26" s="250"/>
      <c r="D26" s="251">
        <v>2020</v>
      </c>
      <c r="E26" s="252">
        <f t="shared" si="0"/>
        <v>0</v>
      </c>
      <c r="F26" s="253">
        <f t="shared" si="1"/>
        <v>2021</v>
      </c>
      <c r="G26" s="261"/>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179"/>
      <c r="AK26" s="256"/>
      <c r="AL26" s="257">
        <v>2021</v>
      </c>
      <c r="AM26" s="258">
        <f t="shared" si="2"/>
        <v>0</v>
      </c>
      <c r="AN26" s="259">
        <f t="shared" si="3"/>
        <v>2022</v>
      </c>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172"/>
      <c r="BS26" s="256"/>
      <c r="BT26" s="257">
        <v>2011</v>
      </c>
      <c r="BU26" s="258">
        <f t="shared" si="4"/>
        <v>0</v>
      </c>
      <c r="BV26" s="259">
        <f t="shared" si="5"/>
        <v>2012</v>
      </c>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173"/>
      <c r="DA26" s="256"/>
      <c r="DB26" s="257">
        <v>2011</v>
      </c>
      <c r="DC26" s="260">
        <f t="shared" si="6"/>
        <v>0</v>
      </c>
      <c r="DD26" s="259">
        <f t="shared" si="7"/>
        <v>2012</v>
      </c>
      <c r="DE26" s="262"/>
      <c r="DF26" s="262"/>
      <c r="DG26" s="262"/>
      <c r="DH26" s="262"/>
      <c r="DI26" s="262"/>
      <c r="DJ26" s="262"/>
      <c r="DK26" s="262"/>
      <c r="DL26" s="262"/>
      <c r="DM26" s="262"/>
      <c r="DN26" s="262"/>
      <c r="DO26" s="262"/>
      <c r="DP26" s="262"/>
      <c r="DQ26" s="262"/>
      <c r="DR26" s="262"/>
      <c r="DS26" s="262"/>
      <c r="DT26" s="262"/>
      <c r="DU26" s="262"/>
      <c r="DV26" s="262"/>
      <c r="DW26" s="262"/>
      <c r="DX26" s="262"/>
      <c r="DY26" s="262"/>
      <c r="DZ26" s="262"/>
      <c r="EA26" s="262"/>
      <c r="EB26" s="262"/>
      <c r="EC26" s="262"/>
      <c r="ED26" s="262"/>
      <c r="EE26" s="262"/>
      <c r="EF26" s="262"/>
      <c r="EG26" s="262"/>
      <c r="EH26" s="174"/>
      <c r="EI26" s="256"/>
      <c r="EJ26" s="257">
        <v>2011</v>
      </c>
      <c r="EK26" s="258">
        <f t="shared" si="8"/>
        <v>0</v>
      </c>
      <c r="EL26" s="259">
        <f t="shared" si="9"/>
        <v>2012</v>
      </c>
      <c r="EM26" s="262"/>
      <c r="EN26" s="262"/>
      <c r="EO26" s="262"/>
      <c r="EP26" s="262"/>
      <c r="EQ26" s="262"/>
      <c r="ER26" s="262"/>
      <c r="ES26" s="262"/>
      <c r="ET26" s="262"/>
      <c r="EU26" s="262"/>
      <c r="EV26" s="262"/>
      <c r="EW26" s="262"/>
      <c r="EX26" s="262"/>
      <c r="EY26" s="262"/>
      <c r="EZ26" s="262"/>
      <c r="FA26" s="262"/>
      <c r="FB26" s="262"/>
      <c r="FC26" s="262"/>
      <c r="FD26" s="262"/>
      <c r="FE26" s="262"/>
      <c r="FF26" s="262"/>
      <c r="FG26" s="262"/>
      <c r="FH26" s="262"/>
      <c r="FI26" s="262"/>
      <c r="FJ26" s="262"/>
      <c r="FK26" s="262"/>
      <c r="FL26" s="262"/>
      <c r="FM26" s="262"/>
      <c r="FN26" s="262"/>
      <c r="FO26" s="262"/>
      <c r="FP26" s="175"/>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245"/>
    </row>
    <row r="27" spans="1:198" ht="15.75" thickBot="1" x14ac:dyDescent="0.3">
      <c r="A27" s="314" t="str">
        <f>'Merit Overview'!A18</f>
        <v>Member #16</v>
      </c>
      <c r="B27" s="315"/>
      <c r="C27" s="250"/>
      <c r="D27" s="251">
        <v>2020</v>
      </c>
      <c r="E27" s="252">
        <f t="shared" si="0"/>
        <v>0</v>
      </c>
      <c r="F27" s="253">
        <f t="shared" si="1"/>
        <v>2021</v>
      </c>
      <c r="G27" s="261"/>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179"/>
      <c r="AK27" s="256"/>
      <c r="AL27" s="257">
        <v>2021</v>
      </c>
      <c r="AM27" s="258">
        <f t="shared" si="2"/>
        <v>0</v>
      </c>
      <c r="AN27" s="259">
        <f t="shared" si="3"/>
        <v>2022</v>
      </c>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172"/>
      <c r="BS27" s="256"/>
      <c r="BT27" s="257">
        <v>2011</v>
      </c>
      <c r="BU27" s="258">
        <f t="shared" si="4"/>
        <v>0</v>
      </c>
      <c r="BV27" s="259">
        <f t="shared" si="5"/>
        <v>2012</v>
      </c>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173"/>
      <c r="DA27" s="256"/>
      <c r="DB27" s="257">
        <v>2011</v>
      </c>
      <c r="DC27" s="260">
        <f t="shared" si="6"/>
        <v>0</v>
      </c>
      <c r="DD27" s="259">
        <f t="shared" si="7"/>
        <v>2012</v>
      </c>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174"/>
      <c r="EI27" s="256"/>
      <c r="EJ27" s="257">
        <v>2011</v>
      </c>
      <c r="EK27" s="258">
        <f t="shared" si="8"/>
        <v>0</v>
      </c>
      <c r="EL27" s="259">
        <f t="shared" si="9"/>
        <v>2012</v>
      </c>
      <c r="EM27" s="262"/>
      <c r="EN27" s="262"/>
      <c r="EO27" s="262"/>
      <c r="EP27" s="262"/>
      <c r="EQ27" s="262"/>
      <c r="ER27" s="262"/>
      <c r="ES27" s="262"/>
      <c r="ET27" s="262"/>
      <c r="EU27" s="262"/>
      <c r="EV27" s="262"/>
      <c r="EW27" s="262"/>
      <c r="EX27" s="262"/>
      <c r="EY27" s="262"/>
      <c r="EZ27" s="262"/>
      <c r="FA27" s="262"/>
      <c r="FB27" s="262"/>
      <c r="FC27" s="262"/>
      <c r="FD27" s="262"/>
      <c r="FE27" s="262"/>
      <c r="FF27" s="262"/>
      <c r="FG27" s="262"/>
      <c r="FH27" s="262"/>
      <c r="FI27" s="262"/>
      <c r="FJ27" s="262"/>
      <c r="FK27" s="262"/>
      <c r="FL27" s="262"/>
      <c r="FM27" s="262"/>
      <c r="FN27" s="262"/>
      <c r="FO27" s="262"/>
      <c r="FP27" s="175"/>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245"/>
    </row>
    <row r="28" spans="1:198" ht="15.75" thickBot="1" x14ac:dyDescent="0.3">
      <c r="A28" s="314" t="str">
        <f>'Merit Overview'!A19</f>
        <v>Member #17</v>
      </c>
      <c r="B28" s="315"/>
      <c r="C28" s="250"/>
      <c r="D28" s="251">
        <v>2020</v>
      </c>
      <c r="E28" s="252">
        <f t="shared" si="0"/>
        <v>0</v>
      </c>
      <c r="F28" s="253">
        <f t="shared" si="1"/>
        <v>2021</v>
      </c>
      <c r="G28" s="261"/>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179"/>
      <c r="AK28" s="256"/>
      <c r="AL28" s="257">
        <v>2021</v>
      </c>
      <c r="AM28" s="258">
        <f t="shared" si="2"/>
        <v>0</v>
      </c>
      <c r="AN28" s="259">
        <f t="shared" si="3"/>
        <v>2022</v>
      </c>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172"/>
      <c r="BS28" s="256"/>
      <c r="BT28" s="257">
        <v>2011</v>
      </c>
      <c r="BU28" s="258">
        <f t="shared" si="4"/>
        <v>0</v>
      </c>
      <c r="BV28" s="259">
        <f t="shared" si="5"/>
        <v>2012</v>
      </c>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173"/>
      <c r="DA28" s="256"/>
      <c r="DB28" s="257">
        <v>2011</v>
      </c>
      <c r="DC28" s="260">
        <f t="shared" si="6"/>
        <v>0</v>
      </c>
      <c r="DD28" s="259">
        <f t="shared" si="7"/>
        <v>2012</v>
      </c>
      <c r="DE28" s="262"/>
      <c r="DF28" s="262"/>
      <c r="DG28" s="262"/>
      <c r="DH28" s="262"/>
      <c r="DI28" s="262"/>
      <c r="DJ28" s="262"/>
      <c r="DK28" s="262"/>
      <c r="DL28" s="262"/>
      <c r="DM28" s="262"/>
      <c r="DN28" s="262"/>
      <c r="DO28" s="262"/>
      <c r="DP28" s="262"/>
      <c r="DQ28" s="262"/>
      <c r="DR28" s="262"/>
      <c r="DS28" s="262"/>
      <c r="DT28" s="262"/>
      <c r="DU28" s="262"/>
      <c r="DV28" s="262"/>
      <c r="DW28" s="262"/>
      <c r="DX28" s="262"/>
      <c r="DY28" s="262"/>
      <c r="DZ28" s="262"/>
      <c r="EA28" s="262"/>
      <c r="EB28" s="262"/>
      <c r="EC28" s="262"/>
      <c r="ED28" s="262"/>
      <c r="EE28" s="262"/>
      <c r="EF28" s="262"/>
      <c r="EG28" s="262"/>
      <c r="EH28" s="174"/>
      <c r="EI28" s="256"/>
      <c r="EJ28" s="257">
        <v>2011</v>
      </c>
      <c r="EK28" s="258">
        <f t="shared" si="8"/>
        <v>0</v>
      </c>
      <c r="EL28" s="259">
        <f t="shared" si="9"/>
        <v>2012</v>
      </c>
      <c r="EM28" s="262"/>
      <c r="EN28" s="262"/>
      <c r="EO28" s="262"/>
      <c r="EP28" s="262"/>
      <c r="EQ28" s="262"/>
      <c r="ER28" s="262"/>
      <c r="ES28" s="262"/>
      <c r="ET28" s="262"/>
      <c r="EU28" s="262"/>
      <c r="EV28" s="262"/>
      <c r="EW28" s="262"/>
      <c r="EX28" s="262"/>
      <c r="EY28" s="262"/>
      <c r="EZ28" s="262"/>
      <c r="FA28" s="262"/>
      <c r="FB28" s="262"/>
      <c r="FC28" s="262"/>
      <c r="FD28" s="262"/>
      <c r="FE28" s="262"/>
      <c r="FF28" s="262"/>
      <c r="FG28" s="262"/>
      <c r="FH28" s="262"/>
      <c r="FI28" s="262"/>
      <c r="FJ28" s="262"/>
      <c r="FK28" s="262"/>
      <c r="FL28" s="262"/>
      <c r="FM28" s="262"/>
      <c r="FN28" s="262"/>
      <c r="FO28" s="262"/>
      <c r="FP28" s="175"/>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245"/>
    </row>
    <row r="29" spans="1:198" ht="15.75" thickBot="1" x14ac:dyDescent="0.3">
      <c r="A29" s="314" t="str">
        <f>'Merit Overview'!A20</f>
        <v>Member #18</v>
      </c>
      <c r="B29" s="315"/>
      <c r="C29" s="250"/>
      <c r="D29" s="251">
        <v>2020</v>
      </c>
      <c r="E29" s="252">
        <f t="shared" si="0"/>
        <v>0</v>
      </c>
      <c r="F29" s="253">
        <f t="shared" si="1"/>
        <v>2021</v>
      </c>
      <c r="G29" s="261"/>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179"/>
      <c r="AK29" s="256"/>
      <c r="AL29" s="257">
        <v>2021</v>
      </c>
      <c r="AM29" s="258">
        <f t="shared" si="2"/>
        <v>0</v>
      </c>
      <c r="AN29" s="259">
        <f t="shared" si="3"/>
        <v>2022</v>
      </c>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172"/>
      <c r="BS29" s="256"/>
      <c r="BT29" s="257">
        <v>2011</v>
      </c>
      <c r="BU29" s="258">
        <f t="shared" si="4"/>
        <v>0</v>
      </c>
      <c r="BV29" s="259">
        <f t="shared" si="5"/>
        <v>2012</v>
      </c>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173"/>
      <c r="DA29" s="256"/>
      <c r="DB29" s="257">
        <v>2011</v>
      </c>
      <c r="DC29" s="260">
        <f t="shared" si="6"/>
        <v>0</v>
      </c>
      <c r="DD29" s="259">
        <f t="shared" si="7"/>
        <v>2012</v>
      </c>
      <c r="DE29" s="262"/>
      <c r="DF29" s="262"/>
      <c r="DG29" s="262"/>
      <c r="DH29" s="262"/>
      <c r="DI29" s="262"/>
      <c r="DJ29" s="262"/>
      <c r="DK29" s="262"/>
      <c r="DL29" s="262"/>
      <c r="DM29" s="262"/>
      <c r="DN29" s="262"/>
      <c r="DO29" s="262"/>
      <c r="DP29" s="262"/>
      <c r="DQ29" s="262"/>
      <c r="DR29" s="262"/>
      <c r="DS29" s="262"/>
      <c r="DT29" s="262"/>
      <c r="DU29" s="262"/>
      <c r="DV29" s="262"/>
      <c r="DW29" s="262"/>
      <c r="DX29" s="262"/>
      <c r="DY29" s="262"/>
      <c r="DZ29" s="262"/>
      <c r="EA29" s="262"/>
      <c r="EB29" s="262"/>
      <c r="EC29" s="262"/>
      <c r="ED29" s="262"/>
      <c r="EE29" s="262"/>
      <c r="EF29" s="262"/>
      <c r="EG29" s="262"/>
      <c r="EH29" s="174"/>
      <c r="EI29" s="256"/>
      <c r="EJ29" s="257">
        <v>2011</v>
      </c>
      <c r="EK29" s="258">
        <f t="shared" si="8"/>
        <v>0</v>
      </c>
      <c r="EL29" s="259">
        <f t="shared" si="9"/>
        <v>2012</v>
      </c>
      <c r="EM29" s="262"/>
      <c r="EN29" s="262"/>
      <c r="EO29" s="262"/>
      <c r="EP29" s="262"/>
      <c r="EQ29" s="262"/>
      <c r="ER29" s="262"/>
      <c r="ES29" s="262"/>
      <c r="ET29" s="262"/>
      <c r="EU29" s="262"/>
      <c r="EV29" s="262"/>
      <c r="EW29" s="262"/>
      <c r="EX29" s="262"/>
      <c r="EY29" s="262"/>
      <c r="EZ29" s="262"/>
      <c r="FA29" s="262"/>
      <c r="FB29" s="262"/>
      <c r="FC29" s="262"/>
      <c r="FD29" s="262"/>
      <c r="FE29" s="262"/>
      <c r="FF29" s="262"/>
      <c r="FG29" s="262"/>
      <c r="FH29" s="262"/>
      <c r="FI29" s="262"/>
      <c r="FJ29" s="262"/>
      <c r="FK29" s="262"/>
      <c r="FL29" s="262"/>
      <c r="FM29" s="262"/>
      <c r="FN29" s="262"/>
      <c r="FO29" s="262"/>
      <c r="FP29" s="175"/>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245"/>
    </row>
    <row r="30" spans="1:198" ht="15.75" thickBot="1" x14ac:dyDescent="0.3">
      <c r="A30" s="314" t="str">
        <f>'Merit Overview'!A21</f>
        <v>Member #19</v>
      </c>
      <c r="B30" s="315"/>
      <c r="C30" s="250"/>
      <c r="D30" s="251">
        <v>2020</v>
      </c>
      <c r="E30" s="252">
        <f t="shared" si="0"/>
        <v>0</v>
      </c>
      <c r="F30" s="253">
        <f t="shared" si="1"/>
        <v>2021</v>
      </c>
      <c r="G30" s="261"/>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179"/>
      <c r="AK30" s="256"/>
      <c r="AL30" s="257">
        <v>2021</v>
      </c>
      <c r="AM30" s="258">
        <f t="shared" si="2"/>
        <v>0</v>
      </c>
      <c r="AN30" s="259">
        <f t="shared" si="3"/>
        <v>2022</v>
      </c>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172"/>
      <c r="BS30" s="256"/>
      <c r="BT30" s="257">
        <v>2011</v>
      </c>
      <c r="BU30" s="258">
        <f t="shared" si="4"/>
        <v>0</v>
      </c>
      <c r="BV30" s="259">
        <f t="shared" si="5"/>
        <v>2012</v>
      </c>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173"/>
      <c r="DA30" s="256"/>
      <c r="DB30" s="257">
        <v>2011</v>
      </c>
      <c r="DC30" s="260">
        <f t="shared" si="6"/>
        <v>0</v>
      </c>
      <c r="DD30" s="259">
        <f t="shared" si="7"/>
        <v>2012</v>
      </c>
      <c r="DE30" s="262"/>
      <c r="DF30" s="262"/>
      <c r="DG30" s="262"/>
      <c r="DH30" s="262"/>
      <c r="DI30" s="262"/>
      <c r="DJ30" s="262"/>
      <c r="DK30" s="262"/>
      <c r="DL30" s="262"/>
      <c r="DM30" s="262"/>
      <c r="DN30" s="262"/>
      <c r="DO30" s="262"/>
      <c r="DP30" s="262"/>
      <c r="DQ30" s="262"/>
      <c r="DR30" s="262"/>
      <c r="DS30" s="262"/>
      <c r="DT30" s="262"/>
      <c r="DU30" s="262"/>
      <c r="DV30" s="262"/>
      <c r="DW30" s="262"/>
      <c r="DX30" s="262"/>
      <c r="DY30" s="262"/>
      <c r="DZ30" s="262"/>
      <c r="EA30" s="262"/>
      <c r="EB30" s="262"/>
      <c r="EC30" s="262"/>
      <c r="ED30" s="262"/>
      <c r="EE30" s="262"/>
      <c r="EF30" s="262"/>
      <c r="EG30" s="262"/>
      <c r="EH30" s="174"/>
      <c r="EI30" s="256"/>
      <c r="EJ30" s="257">
        <v>2011</v>
      </c>
      <c r="EK30" s="258">
        <f t="shared" si="8"/>
        <v>0</v>
      </c>
      <c r="EL30" s="259">
        <f t="shared" si="9"/>
        <v>2012</v>
      </c>
      <c r="EM30" s="262"/>
      <c r="EN30" s="262"/>
      <c r="EO30" s="262"/>
      <c r="EP30" s="262"/>
      <c r="EQ30" s="262"/>
      <c r="ER30" s="262"/>
      <c r="ES30" s="262"/>
      <c r="ET30" s="262"/>
      <c r="EU30" s="262"/>
      <c r="EV30" s="262"/>
      <c r="EW30" s="262"/>
      <c r="EX30" s="262"/>
      <c r="EY30" s="262"/>
      <c r="EZ30" s="262"/>
      <c r="FA30" s="262"/>
      <c r="FB30" s="262"/>
      <c r="FC30" s="262"/>
      <c r="FD30" s="262"/>
      <c r="FE30" s="262"/>
      <c r="FF30" s="262"/>
      <c r="FG30" s="262"/>
      <c r="FH30" s="262"/>
      <c r="FI30" s="262"/>
      <c r="FJ30" s="262"/>
      <c r="FK30" s="262"/>
      <c r="FL30" s="262"/>
      <c r="FM30" s="262"/>
      <c r="FN30" s="262"/>
      <c r="FO30" s="262"/>
      <c r="FP30" s="175"/>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245"/>
    </row>
    <row r="31" spans="1:198" ht="15.75" thickBot="1" x14ac:dyDescent="0.3">
      <c r="A31" s="320" t="str">
        <f>'Merit Overview'!A22</f>
        <v>Member #20</v>
      </c>
      <c r="B31" s="321"/>
      <c r="C31" s="250"/>
      <c r="D31" s="251">
        <v>2020</v>
      </c>
      <c r="E31" s="252">
        <f t="shared" si="0"/>
        <v>0</v>
      </c>
      <c r="F31" s="253">
        <f t="shared" si="1"/>
        <v>2021</v>
      </c>
      <c r="G31" s="263"/>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179"/>
      <c r="AK31" s="256"/>
      <c r="AL31" s="257">
        <v>2021</v>
      </c>
      <c r="AM31" s="265">
        <f t="shared" si="2"/>
        <v>0</v>
      </c>
      <c r="AN31" s="266">
        <f t="shared" si="3"/>
        <v>2022</v>
      </c>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189"/>
      <c r="BS31" s="256"/>
      <c r="BT31" s="257">
        <v>2011</v>
      </c>
      <c r="BU31" s="265">
        <f t="shared" si="4"/>
        <v>0</v>
      </c>
      <c r="BV31" s="266">
        <f t="shared" si="5"/>
        <v>2012</v>
      </c>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31"/>
      <c r="DA31" s="256"/>
      <c r="DB31" s="257">
        <v>2011</v>
      </c>
      <c r="DC31" s="267">
        <f t="shared" si="6"/>
        <v>0</v>
      </c>
      <c r="DD31" s="266">
        <f t="shared" si="7"/>
        <v>2012</v>
      </c>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191"/>
      <c r="EI31" s="256"/>
      <c r="EJ31" s="257">
        <v>2011</v>
      </c>
      <c r="EK31" s="265">
        <f t="shared" si="8"/>
        <v>0</v>
      </c>
      <c r="EL31" s="266">
        <f t="shared" si="9"/>
        <v>2012</v>
      </c>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192"/>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245"/>
    </row>
  </sheetData>
  <sheetProtection sheet="1" objects="1" scenarios="1"/>
  <mergeCells count="49">
    <mergeCell ref="A31:B31"/>
    <mergeCell ref="A20:B20"/>
    <mergeCell ref="A21:B21"/>
    <mergeCell ref="A22:B22"/>
    <mergeCell ref="A23:B23"/>
    <mergeCell ref="A24:B24"/>
    <mergeCell ref="A30:B30"/>
    <mergeCell ref="A25:B25"/>
    <mergeCell ref="A26:B26"/>
    <mergeCell ref="A27:B27"/>
    <mergeCell ref="A28:B28"/>
    <mergeCell ref="A29:B29"/>
    <mergeCell ref="EK10:EL10"/>
    <mergeCell ref="DA10:DB10"/>
    <mergeCell ref="DC10:DD10"/>
    <mergeCell ref="BU10:BV10"/>
    <mergeCell ref="AM10:AN10"/>
    <mergeCell ref="BR8:BR10"/>
    <mergeCell ref="CZ8:CZ10"/>
    <mergeCell ref="EH8:EH10"/>
    <mergeCell ref="BS10:BT10"/>
    <mergeCell ref="EI10:EJ10"/>
    <mergeCell ref="A19:B19"/>
    <mergeCell ref="A9:B9"/>
    <mergeCell ref="A10:B10"/>
    <mergeCell ref="A11:B11"/>
    <mergeCell ref="A12:B12"/>
    <mergeCell ref="A13:B13"/>
    <mergeCell ref="A14:B14"/>
    <mergeCell ref="A15:B15"/>
    <mergeCell ref="A16:B16"/>
    <mergeCell ref="A17:B17"/>
    <mergeCell ref="A18:B18"/>
    <mergeCell ref="FP8:FP10"/>
    <mergeCell ref="A1:B1"/>
    <mergeCell ref="G1:AH2"/>
    <mergeCell ref="A2:B2"/>
    <mergeCell ref="A3:B3"/>
    <mergeCell ref="A4:B4"/>
    <mergeCell ref="I4:AF4"/>
    <mergeCell ref="C10:D10"/>
    <mergeCell ref="AJ8:AJ10"/>
    <mergeCell ref="AK10:AL10"/>
    <mergeCell ref="A5:B5"/>
    <mergeCell ref="A6:B6"/>
    <mergeCell ref="Q6:X6"/>
    <mergeCell ref="A7:B7"/>
    <mergeCell ref="A8:B8"/>
    <mergeCell ref="E10:F10"/>
  </mergeCells>
  <phoneticPr fontId="24" type="noConversion"/>
  <dataValidations count="1">
    <dataValidation type="list" allowBlank="1" showDropDown="1" showInputMessage="1" showErrorMessage="1" errorTitle="Incorrect Value Entered" error="Please enter a &quot;x&quot; into the cell everytime a member attends a weekly religious service." sqref="G12:AJ31 AO12:BR31 BW12:CZ31 DE12:EH31 EM12:FP31">
      <formula1>"x, X"</formula1>
    </dataValidation>
  </dataValidations>
  <pageMargins left="0.7" right="0.7" top="0.75" bottom="0.75" header="0.3" footer="0.3"/>
  <ignoredErrors>
    <ignoredError sqref="E14:AK14 E12:F12 H12:AK12 DF12:EK12 E23:AK23 E17:AK17 DA17:EK17 E16:AK16 BS16:EK16 E15:AK15 DA15:EK15 E31:AK31 E29:AK29 BS29:EK29 E28:AK28 E24:AK24 AM24:EK24 E25:AK25 AM25:EK25 E26:AK26 AM26:EK26 E27:AK27 AM27:EK27 AM28:EK28 AM29:BQ29 E30:AK30 AM30:EK30 AM31:EK31 AM12:DD12 E13:AK13 AM13:EK13 AM14:EK14 AM15:CY15 AM16:BQ16 AM17:CY17 E18:AK18 AM18:EK18 E19:AK19 AM19:EK19 E20:AK20 AM20:EK20 E21:AK21 AM21:EK21 E22:AK22 AM22:EK22 AM23:EK23" emptyCellReferenc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L58"/>
  <sheetViews>
    <sheetView workbookViewId="0">
      <pane xSplit="1" ySplit="9" topLeftCell="B10" activePane="bottomRight" state="frozen"/>
      <selection activeCell="B12" sqref="B12"/>
      <selection pane="topRight" activeCell="B12" sqref="B12"/>
      <selection pane="bottomLeft" activeCell="B12" sqref="B12"/>
      <selection pane="bottomRight" activeCell="A9" sqref="A9"/>
    </sheetView>
  </sheetViews>
  <sheetFormatPr defaultColWidth="8.85546875" defaultRowHeight="15" x14ac:dyDescent="0.25"/>
  <cols>
    <col min="1" max="1" width="16.85546875" style="39" bestFit="1" customWidth="1"/>
    <col min="2" max="46" width="3.7109375" style="39" bestFit="1" customWidth="1"/>
    <col min="47" max="47" width="8.85546875" style="39"/>
    <col min="48" max="48" width="5.85546875" style="39" bestFit="1" customWidth="1"/>
    <col min="49" max="53" width="8.28515625" style="39" bestFit="1" customWidth="1"/>
    <col min="54" max="16384" width="8.85546875" style="39"/>
  </cols>
  <sheetData>
    <row r="1" spans="1:90" ht="34.5" customHeight="1" thickBot="1" x14ac:dyDescent="0.3">
      <c r="C1" s="320" t="s">
        <v>177</v>
      </c>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2"/>
    </row>
    <row r="2" spans="1:90" ht="15.75" thickBot="1" x14ac:dyDescent="0.3"/>
    <row r="3" spans="1:90" ht="15" customHeight="1" x14ac:dyDescent="0.25">
      <c r="D3" s="314" t="s">
        <v>229</v>
      </c>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6"/>
    </row>
    <row r="4" spans="1:90" ht="15.75" thickBot="1" x14ac:dyDescent="0.3">
      <c r="D4" s="434"/>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6"/>
    </row>
    <row r="5" spans="1:90" ht="15.75" thickBot="1" x14ac:dyDescent="0.3"/>
    <row r="6" spans="1:90" ht="15.75" thickBot="1" x14ac:dyDescent="0.3">
      <c r="K6" s="336" t="s">
        <v>53</v>
      </c>
      <c r="L6" s="337"/>
      <c r="M6" s="337"/>
      <c r="N6" s="338"/>
    </row>
    <row r="8" spans="1:90" ht="15.75" thickBot="1" x14ac:dyDescent="0.3">
      <c r="B8" s="429" t="s">
        <v>86</v>
      </c>
      <c r="C8" s="429"/>
      <c r="D8" s="429"/>
      <c r="E8" s="429"/>
      <c r="F8" s="429"/>
      <c r="G8" s="429"/>
      <c r="H8" s="429"/>
      <c r="I8" s="429"/>
      <c r="J8" s="429"/>
      <c r="K8" s="429" t="s">
        <v>85</v>
      </c>
      <c r="L8" s="429"/>
      <c r="M8" s="429"/>
      <c r="N8" s="429"/>
      <c r="O8" s="429"/>
      <c r="P8" s="429"/>
      <c r="Q8" s="429"/>
      <c r="R8" s="429"/>
      <c r="S8" s="429"/>
      <c r="T8" s="429"/>
      <c r="U8" s="431" t="s">
        <v>158</v>
      </c>
      <c r="V8" s="432"/>
      <c r="W8" s="432"/>
      <c r="X8" s="432"/>
      <c r="Y8" s="433"/>
      <c r="Z8" s="430" t="s">
        <v>157</v>
      </c>
      <c r="AA8" s="430"/>
      <c r="AB8" s="429" t="s">
        <v>104</v>
      </c>
      <c r="AC8" s="429"/>
      <c r="AD8" s="429"/>
      <c r="AE8" s="429"/>
      <c r="AF8" s="429" t="s">
        <v>155</v>
      </c>
      <c r="AG8" s="429"/>
      <c r="AH8" s="429"/>
      <c r="AI8" s="429"/>
      <c r="AJ8" s="289"/>
      <c r="AK8" s="289"/>
      <c r="AL8" s="289"/>
      <c r="AM8" s="289"/>
      <c r="AN8" s="429" t="s">
        <v>159</v>
      </c>
      <c r="AO8" s="429"/>
      <c r="AP8" s="429"/>
      <c r="AQ8" s="429"/>
      <c r="AR8" s="431" t="s">
        <v>160</v>
      </c>
      <c r="AS8" s="432"/>
      <c r="AT8" s="433"/>
      <c r="AU8" s="290"/>
      <c r="AV8" s="291"/>
      <c r="AW8" s="426" t="s">
        <v>133</v>
      </c>
      <c r="AX8" s="427"/>
      <c r="AY8" s="427"/>
      <c r="AZ8" s="427"/>
      <c r="BA8" s="428"/>
    </row>
    <row r="9" spans="1:90" ht="104.25" thickBot="1" x14ac:dyDescent="0.3">
      <c r="B9" s="287" t="s">
        <v>94</v>
      </c>
      <c r="C9" s="287" t="s">
        <v>87</v>
      </c>
      <c r="D9" s="287" t="s">
        <v>88</v>
      </c>
      <c r="E9" s="287" t="s">
        <v>105</v>
      </c>
      <c r="F9" s="287" t="s">
        <v>89</v>
      </c>
      <c r="G9" s="287" t="s">
        <v>91</v>
      </c>
      <c r="H9" s="287" t="s">
        <v>90</v>
      </c>
      <c r="I9" s="287" t="s">
        <v>92</v>
      </c>
      <c r="J9" s="287" t="s">
        <v>93</v>
      </c>
      <c r="K9" s="287" t="s">
        <v>94</v>
      </c>
      <c r="L9" s="287" t="s">
        <v>95</v>
      </c>
      <c r="M9" s="287" t="s">
        <v>96</v>
      </c>
      <c r="N9" s="287" t="s">
        <v>97</v>
      </c>
      <c r="O9" s="287" t="s">
        <v>98</v>
      </c>
      <c r="P9" s="287" t="s">
        <v>99</v>
      </c>
      <c r="Q9" s="287" t="s">
        <v>148</v>
      </c>
      <c r="R9" s="287" t="s">
        <v>100</v>
      </c>
      <c r="S9" s="287" t="s">
        <v>87</v>
      </c>
      <c r="T9" s="287" t="s">
        <v>101</v>
      </c>
      <c r="U9" s="287" t="s">
        <v>149</v>
      </c>
      <c r="V9" s="287" t="s">
        <v>150</v>
      </c>
      <c r="W9" s="287" t="s">
        <v>151</v>
      </c>
      <c r="X9" s="287" t="s">
        <v>152</v>
      </c>
      <c r="Y9" s="287" t="s">
        <v>153</v>
      </c>
      <c r="Z9" s="287" t="s">
        <v>102</v>
      </c>
      <c r="AA9" s="287" t="s">
        <v>103</v>
      </c>
      <c r="AB9" s="287" t="s">
        <v>94</v>
      </c>
      <c r="AC9" s="287" t="s">
        <v>88</v>
      </c>
      <c r="AD9" s="287" t="s">
        <v>105</v>
      </c>
      <c r="AE9" s="287" t="s">
        <v>90</v>
      </c>
      <c r="AF9" s="287" t="s">
        <v>94</v>
      </c>
      <c r="AG9" s="287" t="s">
        <v>88</v>
      </c>
      <c r="AH9" s="287" t="s">
        <v>105</v>
      </c>
      <c r="AI9" s="287" t="s">
        <v>87</v>
      </c>
      <c r="AJ9" s="287" t="s">
        <v>106</v>
      </c>
      <c r="AK9" s="287" t="s">
        <v>107</v>
      </c>
      <c r="AL9" s="287" t="s">
        <v>154</v>
      </c>
      <c r="AM9" s="287" t="s">
        <v>156</v>
      </c>
      <c r="AN9" s="287" t="s">
        <v>161</v>
      </c>
      <c r="AO9" s="287" t="s">
        <v>162</v>
      </c>
      <c r="AP9" s="287" t="s">
        <v>163</v>
      </c>
      <c r="AQ9" s="287" t="s">
        <v>164</v>
      </c>
      <c r="AR9" s="287" t="s">
        <v>149</v>
      </c>
      <c r="AS9" s="287" t="s">
        <v>153</v>
      </c>
      <c r="AT9" s="287" t="s">
        <v>152</v>
      </c>
      <c r="AU9" s="117"/>
      <c r="AV9" s="4" t="s">
        <v>126</v>
      </c>
      <c r="AW9" s="9" t="s">
        <v>128</v>
      </c>
      <c r="AX9" s="34" t="s">
        <v>129</v>
      </c>
      <c r="AY9" s="10" t="s">
        <v>130</v>
      </c>
      <c r="AZ9" s="36" t="s">
        <v>120</v>
      </c>
      <c r="BA9" s="11" t="s">
        <v>131</v>
      </c>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row>
    <row r="10" spans="1:90" ht="15.75" thickBot="1" x14ac:dyDescent="0.3">
      <c r="A10" s="292" t="s">
        <v>127</v>
      </c>
      <c r="B10" s="286">
        <v>40</v>
      </c>
      <c r="C10" s="286">
        <v>25</v>
      </c>
      <c r="D10" s="286">
        <v>20</v>
      </c>
      <c r="E10" s="286">
        <v>20</v>
      </c>
      <c r="F10" s="286">
        <v>20</v>
      </c>
      <c r="G10" s="286">
        <v>15</v>
      </c>
      <c r="H10" s="286">
        <v>10</v>
      </c>
      <c r="I10" s="286">
        <v>5</v>
      </c>
      <c r="J10" s="286">
        <v>5</v>
      </c>
      <c r="K10" s="286">
        <v>35</v>
      </c>
      <c r="L10" s="286">
        <v>30</v>
      </c>
      <c r="M10" s="286">
        <v>45</v>
      </c>
      <c r="N10" s="286">
        <v>25</v>
      </c>
      <c r="O10" s="286">
        <v>25</v>
      </c>
      <c r="P10" s="286">
        <v>10</v>
      </c>
      <c r="Q10" s="286">
        <v>5</v>
      </c>
      <c r="R10" s="286">
        <v>5</v>
      </c>
      <c r="S10" s="286">
        <v>5</v>
      </c>
      <c r="T10" s="286">
        <v>5</v>
      </c>
      <c r="U10" s="286">
        <v>40</v>
      </c>
      <c r="V10" s="286">
        <v>20</v>
      </c>
      <c r="W10" s="286">
        <v>20</v>
      </c>
      <c r="X10" s="286">
        <v>10</v>
      </c>
      <c r="Y10" s="286">
        <v>10</v>
      </c>
      <c r="Z10" s="286">
        <v>50</v>
      </c>
      <c r="AA10" s="286">
        <v>5</v>
      </c>
      <c r="AB10" s="286">
        <v>25</v>
      </c>
      <c r="AC10" s="286">
        <v>10</v>
      </c>
      <c r="AD10" s="286">
        <v>20</v>
      </c>
      <c r="AE10" s="286">
        <v>5</v>
      </c>
      <c r="AF10" s="286">
        <v>20</v>
      </c>
      <c r="AG10" s="286">
        <v>10</v>
      </c>
      <c r="AH10" s="286">
        <v>10</v>
      </c>
      <c r="AI10" s="286">
        <v>5</v>
      </c>
      <c r="AJ10" s="286">
        <v>40</v>
      </c>
      <c r="AK10" s="286">
        <v>30</v>
      </c>
      <c r="AL10" s="286">
        <v>15</v>
      </c>
      <c r="AM10" s="286">
        <v>5</v>
      </c>
      <c r="AN10" s="286">
        <v>20</v>
      </c>
      <c r="AO10" s="286">
        <v>10</v>
      </c>
      <c r="AP10" s="286">
        <v>10</v>
      </c>
      <c r="AQ10" s="286">
        <v>5</v>
      </c>
      <c r="AR10" s="286">
        <v>20</v>
      </c>
      <c r="AS10" s="286">
        <v>10</v>
      </c>
      <c r="AT10" s="286">
        <v>5</v>
      </c>
      <c r="AU10" s="115"/>
      <c r="AV10" s="5"/>
      <c r="AW10" s="6"/>
      <c r="AX10" s="35"/>
      <c r="AY10" s="7"/>
      <c r="AZ10" s="37"/>
      <c r="BA10" s="8"/>
    </row>
    <row r="11" spans="1:90" ht="15.75" thickBot="1" x14ac:dyDescent="0.3">
      <c r="A11" s="115" t="str">
        <f>'Merit Overview'!A3</f>
        <v>Member #1</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115"/>
      <c r="AV11" s="232">
        <f t="shared" ref="AV11:AV30" si="0">IF(SUM(B11:AM11)=0,0,SUMPRODUCT(B11:AM11,B$10:AM$10))</f>
        <v>0</v>
      </c>
      <c r="AW11" s="233" t="str">
        <f>IF(AV11&gt;=125,"X"," ")</f>
        <v xml:space="preserve"> </v>
      </c>
      <c r="AX11" s="234" t="str">
        <f>IF(AV11&gt;=250,"X"," ")</f>
        <v xml:space="preserve"> </v>
      </c>
      <c r="AY11" s="235" t="str">
        <f>IF(AV11&gt;=375,"X"," ")</f>
        <v xml:space="preserve"> </v>
      </c>
      <c r="AZ11" s="236" t="str">
        <f>IF(AV11&gt;=500,"X"," ")</f>
        <v xml:space="preserve"> </v>
      </c>
      <c r="BA11" s="237" t="str">
        <f>IF(AV11&gt;=625,"X"," ")</f>
        <v xml:space="preserve"> </v>
      </c>
    </row>
    <row r="12" spans="1:90" ht="15.75" thickBot="1" x14ac:dyDescent="0.3">
      <c r="A12" s="115" t="str">
        <f>'Merit Overview'!A4</f>
        <v>Member #2</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115"/>
      <c r="AV12" s="232">
        <f t="shared" si="0"/>
        <v>0</v>
      </c>
      <c r="AW12" s="233" t="str">
        <f t="shared" ref="AW12:AW30" si="1">IF(AV12&gt;=125,"X"," ")</f>
        <v xml:space="preserve"> </v>
      </c>
      <c r="AX12" s="234" t="str">
        <f t="shared" ref="AX12:AX30" si="2">IF(AV12&gt;=250,"X"," ")</f>
        <v xml:space="preserve"> </v>
      </c>
      <c r="AY12" s="235" t="str">
        <f t="shared" ref="AY12:AY30" si="3">IF(AV12&gt;=375,"X"," ")</f>
        <v xml:space="preserve"> </v>
      </c>
      <c r="AZ12" s="236" t="str">
        <f t="shared" ref="AZ12:AZ30" si="4">IF(AV12&gt;=500,"X"," ")</f>
        <v xml:space="preserve"> </v>
      </c>
      <c r="BA12" s="237" t="str">
        <f t="shared" ref="BA12:BA30" si="5">IF(AV12&gt;=625,"X"," ")</f>
        <v xml:space="preserve"> </v>
      </c>
    </row>
    <row r="13" spans="1:90" ht="15.75" thickBot="1" x14ac:dyDescent="0.3">
      <c r="A13" s="115" t="str">
        <f>'Merit Overview'!A5</f>
        <v>Member #3</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115"/>
      <c r="AV13" s="232">
        <f t="shared" si="0"/>
        <v>0</v>
      </c>
      <c r="AW13" s="233" t="str">
        <f t="shared" si="1"/>
        <v xml:space="preserve"> </v>
      </c>
      <c r="AX13" s="234" t="str">
        <f t="shared" si="2"/>
        <v xml:space="preserve"> </v>
      </c>
      <c r="AY13" s="235" t="str">
        <f t="shared" si="3"/>
        <v xml:space="preserve"> </v>
      </c>
      <c r="AZ13" s="236" t="str">
        <f t="shared" si="4"/>
        <v xml:space="preserve"> </v>
      </c>
      <c r="BA13" s="237" t="str">
        <f t="shared" si="5"/>
        <v xml:space="preserve"> </v>
      </c>
    </row>
    <row r="14" spans="1:90" ht="15.75" thickBot="1" x14ac:dyDescent="0.3">
      <c r="A14" s="115" t="str">
        <f>'Merit Overview'!A6</f>
        <v>Member #4</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115"/>
      <c r="AV14" s="232">
        <f t="shared" si="0"/>
        <v>0</v>
      </c>
      <c r="AW14" s="233" t="str">
        <f t="shared" si="1"/>
        <v xml:space="preserve"> </v>
      </c>
      <c r="AX14" s="234" t="str">
        <f t="shared" si="2"/>
        <v xml:space="preserve"> </v>
      </c>
      <c r="AY14" s="235" t="str">
        <f t="shared" si="3"/>
        <v xml:space="preserve"> </v>
      </c>
      <c r="AZ14" s="236" t="str">
        <f t="shared" si="4"/>
        <v xml:space="preserve"> </v>
      </c>
      <c r="BA14" s="237" t="str">
        <f t="shared" si="5"/>
        <v xml:space="preserve"> </v>
      </c>
    </row>
    <row r="15" spans="1:90" ht="15.75" thickBot="1" x14ac:dyDescent="0.3">
      <c r="A15" s="115" t="str">
        <f>'Merit Overview'!A7</f>
        <v>Member #5</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115"/>
      <c r="AV15" s="232">
        <f t="shared" si="0"/>
        <v>0</v>
      </c>
      <c r="AW15" s="233" t="str">
        <f t="shared" si="1"/>
        <v xml:space="preserve"> </v>
      </c>
      <c r="AX15" s="234" t="str">
        <f t="shared" si="2"/>
        <v xml:space="preserve"> </v>
      </c>
      <c r="AY15" s="235" t="str">
        <f t="shared" si="3"/>
        <v xml:space="preserve"> </v>
      </c>
      <c r="AZ15" s="236" t="str">
        <f t="shared" si="4"/>
        <v xml:space="preserve"> </v>
      </c>
      <c r="BA15" s="237" t="str">
        <f t="shared" si="5"/>
        <v xml:space="preserve"> </v>
      </c>
    </row>
    <row r="16" spans="1:90" ht="15.75" thickBot="1" x14ac:dyDescent="0.3">
      <c r="A16" s="115" t="str">
        <f>'Merit Overview'!A8</f>
        <v>Member #6</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115"/>
      <c r="AV16" s="232">
        <f t="shared" si="0"/>
        <v>0</v>
      </c>
      <c r="AW16" s="233" t="str">
        <f t="shared" si="1"/>
        <v xml:space="preserve"> </v>
      </c>
      <c r="AX16" s="234" t="str">
        <f t="shared" si="2"/>
        <v xml:space="preserve"> </v>
      </c>
      <c r="AY16" s="235" t="str">
        <f t="shared" si="3"/>
        <v xml:space="preserve"> </v>
      </c>
      <c r="AZ16" s="236" t="str">
        <f t="shared" si="4"/>
        <v xml:space="preserve"> </v>
      </c>
      <c r="BA16" s="237" t="str">
        <f t="shared" si="5"/>
        <v xml:space="preserve"> </v>
      </c>
    </row>
    <row r="17" spans="1:53" ht="15.75" thickBot="1" x14ac:dyDescent="0.3">
      <c r="A17" s="115" t="str">
        <f>'Merit Overview'!A9</f>
        <v>Member #7</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115"/>
      <c r="AV17" s="232">
        <f t="shared" si="0"/>
        <v>0</v>
      </c>
      <c r="AW17" s="233" t="str">
        <f t="shared" si="1"/>
        <v xml:space="preserve"> </v>
      </c>
      <c r="AX17" s="234" t="str">
        <f t="shared" si="2"/>
        <v xml:space="preserve"> </v>
      </c>
      <c r="AY17" s="235" t="str">
        <f t="shared" si="3"/>
        <v xml:space="preserve"> </v>
      </c>
      <c r="AZ17" s="236" t="str">
        <f t="shared" si="4"/>
        <v xml:space="preserve"> </v>
      </c>
      <c r="BA17" s="237" t="str">
        <f t="shared" si="5"/>
        <v xml:space="preserve"> </v>
      </c>
    </row>
    <row r="18" spans="1:53" ht="15.75" thickBot="1" x14ac:dyDescent="0.3">
      <c r="A18" s="115" t="str">
        <f>'Merit Overview'!A10</f>
        <v>Member #8</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115"/>
      <c r="AV18" s="232">
        <f t="shared" si="0"/>
        <v>0</v>
      </c>
      <c r="AW18" s="233" t="str">
        <f t="shared" si="1"/>
        <v xml:space="preserve"> </v>
      </c>
      <c r="AX18" s="234" t="str">
        <f t="shared" si="2"/>
        <v xml:space="preserve"> </v>
      </c>
      <c r="AY18" s="235" t="str">
        <f t="shared" si="3"/>
        <v xml:space="preserve"> </v>
      </c>
      <c r="AZ18" s="236" t="str">
        <f t="shared" si="4"/>
        <v xml:space="preserve"> </v>
      </c>
      <c r="BA18" s="237" t="str">
        <f t="shared" si="5"/>
        <v xml:space="preserve"> </v>
      </c>
    </row>
    <row r="19" spans="1:53" ht="15.75" thickBot="1" x14ac:dyDescent="0.3">
      <c r="A19" s="115" t="str">
        <f>'Merit Overview'!A11</f>
        <v>Member #9</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115"/>
      <c r="AV19" s="232">
        <f t="shared" si="0"/>
        <v>0</v>
      </c>
      <c r="AW19" s="233" t="str">
        <f t="shared" si="1"/>
        <v xml:space="preserve"> </v>
      </c>
      <c r="AX19" s="234" t="str">
        <f t="shared" si="2"/>
        <v xml:space="preserve"> </v>
      </c>
      <c r="AY19" s="235" t="str">
        <f t="shared" si="3"/>
        <v xml:space="preserve"> </v>
      </c>
      <c r="AZ19" s="236" t="str">
        <f t="shared" si="4"/>
        <v xml:space="preserve"> </v>
      </c>
      <c r="BA19" s="237" t="str">
        <f t="shared" si="5"/>
        <v xml:space="preserve"> </v>
      </c>
    </row>
    <row r="20" spans="1:53" ht="15.75" thickBot="1" x14ac:dyDescent="0.3">
      <c r="A20" s="115" t="str">
        <f>'Merit Overview'!A12</f>
        <v>Member #10</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115"/>
      <c r="AV20" s="232">
        <f t="shared" si="0"/>
        <v>0</v>
      </c>
      <c r="AW20" s="233" t="str">
        <f t="shared" si="1"/>
        <v xml:space="preserve"> </v>
      </c>
      <c r="AX20" s="234" t="str">
        <f t="shared" si="2"/>
        <v xml:space="preserve"> </v>
      </c>
      <c r="AY20" s="235" t="str">
        <f t="shared" si="3"/>
        <v xml:space="preserve"> </v>
      </c>
      <c r="AZ20" s="236" t="str">
        <f t="shared" si="4"/>
        <v xml:space="preserve"> </v>
      </c>
      <c r="BA20" s="237" t="str">
        <f t="shared" si="5"/>
        <v xml:space="preserve"> </v>
      </c>
    </row>
    <row r="21" spans="1:53" ht="15.75" thickBot="1" x14ac:dyDescent="0.3">
      <c r="A21" s="115" t="str">
        <f>'Merit Overview'!A13</f>
        <v>Member #11</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115"/>
      <c r="AV21" s="232">
        <f t="shared" si="0"/>
        <v>0</v>
      </c>
      <c r="AW21" s="233" t="str">
        <f t="shared" si="1"/>
        <v xml:space="preserve"> </v>
      </c>
      <c r="AX21" s="234" t="str">
        <f t="shared" si="2"/>
        <v xml:space="preserve"> </v>
      </c>
      <c r="AY21" s="235" t="str">
        <f t="shared" si="3"/>
        <v xml:space="preserve"> </v>
      </c>
      <c r="AZ21" s="236" t="str">
        <f t="shared" si="4"/>
        <v xml:space="preserve"> </v>
      </c>
      <c r="BA21" s="237" t="str">
        <f t="shared" si="5"/>
        <v xml:space="preserve"> </v>
      </c>
    </row>
    <row r="22" spans="1:53" ht="15.75" thickBot="1" x14ac:dyDescent="0.3">
      <c r="A22" s="115" t="str">
        <f>'Merit Overview'!A14</f>
        <v>Member #12</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115"/>
      <c r="AV22" s="232">
        <f t="shared" si="0"/>
        <v>0</v>
      </c>
      <c r="AW22" s="233" t="str">
        <f t="shared" si="1"/>
        <v xml:space="preserve"> </v>
      </c>
      <c r="AX22" s="234" t="str">
        <f t="shared" si="2"/>
        <v xml:space="preserve"> </v>
      </c>
      <c r="AY22" s="235" t="str">
        <f t="shared" si="3"/>
        <v xml:space="preserve"> </v>
      </c>
      <c r="AZ22" s="236" t="str">
        <f t="shared" si="4"/>
        <v xml:space="preserve"> </v>
      </c>
      <c r="BA22" s="237" t="str">
        <f t="shared" si="5"/>
        <v xml:space="preserve"> </v>
      </c>
    </row>
    <row r="23" spans="1:53" ht="15.75" thickBot="1" x14ac:dyDescent="0.3">
      <c r="A23" s="115" t="str">
        <f>'Merit Overview'!A15</f>
        <v>Member #13</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115"/>
      <c r="AV23" s="232">
        <f t="shared" si="0"/>
        <v>0</v>
      </c>
      <c r="AW23" s="233" t="str">
        <f t="shared" si="1"/>
        <v xml:space="preserve"> </v>
      </c>
      <c r="AX23" s="234" t="str">
        <f t="shared" si="2"/>
        <v xml:space="preserve"> </v>
      </c>
      <c r="AY23" s="235" t="str">
        <f t="shared" si="3"/>
        <v xml:space="preserve"> </v>
      </c>
      <c r="AZ23" s="236" t="str">
        <f t="shared" si="4"/>
        <v xml:space="preserve"> </v>
      </c>
      <c r="BA23" s="237" t="str">
        <f t="shared" si="5"/>
        <v xml:space="preserve"> </v>
      </c>
    </row>
    <row r="24" spans="1:53" ht="15.75" thickBot="1" x14ac:dyDescent="0.3">
      <c r="A24" s="115" t="str">
        <f>'Merit Overview'!A16</f>
        <v>Member #14</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115"/>
      <c r="AV24" s="232">
        <f t="shared" si="0"/>
        <v>0</v>
      </c>
      <c r="AW24" s="233" t="str">
        <f t="shared" si="1"/>
        <v xml:space="preserve"> </v>
      </c>
      <c r="AX24" s="234" t="str">
        <f t="shared" si="2"/>
        <v xml:space="preserve"> </v>
      </c>
      <c r="AY24" s="235" t="str">
        <f t="shared" si="3"/>
        <v xml:space="preserve"> </v>
      </c>
      <c r="AZ24" s="236" t="str">
        <f t="shared" si="4"/>
        <v xml:space="preserve"> </v>
      </c>
      <c r="BA24" s="237" t="str">
        <f t="shared" si="5"/>
        <v xml:space="preserve"> </v>
      </c>
    </row>
    <row r="25" spans="1:53" ht="15.75" thickBot="1" x14ac:dyDescent="0.3">
      <c r="A25" s="115" t="str">
        <f>'Merit Overview'!A17</f>
        <v>Member #15</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115"/>
      <c r="AV25" s="232">
        <f t="shared" si="0"/>
        <v>0</v>
      </c>
      <c r="AW25" s="233" t="str">
        <f t="shared" si="1"/>
        <v xml:space="preserve"> </v>
      </c>
      <c r="AX25" s="234" t="str">
        <f t="shared" si="2"/>
        <v xml:space="preserve"> </v>
      </c>
      <c r="AY25" s="235" t="str">
        <f t="shared" si="3"/>
        <v xml:space="preserve"> </v>
      </c>
      <c r="AZ25" s="236" t="str">
        <f t="shared" si="4"/>
        <v xml:space="preserve"> </v>
      </c>
      <c r="BA25" s="237" t="str">
        <f t="shared" si="5"/>
        <v xml:space="preserve"> </v>
      </c>
    </row>
    <row r="26" spans="1:53" ht="15.75" thickBot="1" x14ac:dyDescent="0.3">
      <c r="A26" s="115" t="str">
        <f>'Merit Overview'!A18</f>
        <v>Member #16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115"/>
      <c r="AV26" s="232">
        <f t="shared" si="0"/>
        <v>0</v>
      </c>
      <c r="AW26" s="233" t="str">
        <f t="shared" si="1"/>
        <v xml:space="preserve"> </v>
      </c>
      <c r="AX26" s="234" t="str">
        <f t="shared" si="2"/>
        <v xml:space="preserve"> </v>
      </c>
      <c r="AY26" s="235" t="str">
        <f t="shared" si="3"/>
        <v xml:space="preserve"> </v>
      </c>
      <c r="AZ26" s="236" t="str">
        <f t="shared" si="4"/>
        <v xml:space="preserve"> </v>
      </c>
      <c r="BA26" s="237" t="str">
        <f t="shared" si="5"/>
        <v xml:space="preserve"> </v>
      </c>
    </row>
    <row r="27" spans="1:53" ht="15.75" thickBot="1" x14ac:dyDescent="0.3">
      <c r="A27" s="115" t="str">
        <f>'Merit Overview'!A19</f>
        <v>Member #17</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115"/>
      <c r="AV27" s="232">
        <f t="shared" si="0"/>
        <v>0</v>
      </c>
      <c r="AW27" s="233" t="str">
        <f t="shared" si="1"/>
        <v xml:space="preserve"> </v>
      </c>
      <c r="AX27" s="234" t="str">
        <f t="shared" si="2"/>
        <v xml:space="preserve"> </v>
      </c>
      <c r="AY27" s="235" t="str">
        <f t="shared" si="3"/>
        <v xml:space="preserve"> </v>
      </c>
      <c r="AZ27" s="236" t="str">
        <f t="shared" si="4"/>
        <v xml:space="preserve"> </v>
      </c>
      <c r="BA27" s="237" t="str">
        <f t="shared" si="5"/>
        <v xml:space="preserve"> </v>
      </c>
    </row>
    <row r="28" spans="1:53" ht="15.75" thickBot="1" x14ac:dyDescent="0.3">
      <c r="A28" s="115" t="str">
        <f>'Merit Overview'!A20</f>
        <v>Member #18</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115"/>
      <c r="AV28" s="232">
        <f t="shared" si="0"/>
        <v>0</v>
      </c>
      <c r="AW28" s="233" t="str">
        <f t="shared" si="1"/>
        <v xml:space="preserve"> </v>
      </c>
      <c r="AX28" s="234" t="str">
        <f t="shared" si="2"/>
        <v xml:space="preserve"> </v>
      </c>
      <c r="AY28" s="235" t="str">
        <f t="shared" si="3"/>
        <v xml:space="preserve"> </v>
      </c>
      <c r="AZ28" s="236" t="str">
        <f t="shared" si="4"/>
        <v xml:space="preserve"> </v>
      </c>
      <c r="BA28" s="237" t="str">
        <f t="shared" si="5"/>
        <v xml:space="preserve"> </v>
      </c>
    </row>
    <row r="29" spans="1:53" ht="15.75" thickBot="1" x14ac:dyDescent="0.3">
      <c r="A29" s="115" t="str">
        <f>'Merit Overview'!A21</f>
        <v>Member #19</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115"/>
      <c r="AV29" s="232">
        <f t="shared" si="0"/>
        <v>0</v>
      </c>
      <c r="AW29" s="233" t="str">
        <f t="shared" si="1"/>
        <v xml:space="preserve"> </v>
      </c>
      <c r="AX29" s="234" t="str">
        <f t="shared" si="2"/>
        <v xml:space="preserve"> </v>
      </c>
      <c r="AY29" s="235" t="str">
        <f t="shared" si="3"/>
        <v xml:space="preserve"> </v>
      </c>
      <c r="AZ29" s="236" t="str">
        <f t="shared" si="4"/>
        <v xml:space="preserve"> </v>
      </c>
      <c r="BA29" s="237" t="str">
        <f t="shared" si="5"/>
        <v xml:space="preserve"> </v>
      </c>
    </row>
    <row r="30" spans="1:53" x14ac:dyDescent="0.25">
      <c r="A30" s="115" t="str">
        <f>'Merit Overview'!A22</f>
        <v>Member #20</v>
      </c>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115"/>
      <c r="AV30" s="232">
        <f t="shared" si="0"/>
        <v>0</v>
      </c>
      <c r="AW30" s="238" t="str">
        <f t="shared" si="1"/>
        <v xml:space="preserve"> </v>
      </c>
      <c r="AX30" s="239" t="str">
        <f t="shared" si="2"/>
        <v xml:space="preserve"> </v>
      </c>
      <c r="AY30" s="240" t="str">
        <f t="shared" si="3"/>
        <v xml:space="preserve"> </v>
      </c>
      <c r="AZ30" s="241" t="str">
        <f t="shared" si="4"/>
        <v xml:space="preserve"> </v>
      </c>
      <c r="BA30" s="242" t="str">
        <f t="shared" si="5"/>
        <v xml:space="preserve"> </v>
      </c>
    </row>
    <row r="31" spans="1:53" x14ac:dyDescent="0.25">
      <c r="A31" s="40"/>
      <c r="AD31" s="119"/>
      <c r="AH31" s="120"/>
    </row>
    <row r="32" spans="1:53" x14ac:dyDescent="0.25">
      <c r="A32" s="40"/>
      <c r="AD32" s="119"/>
      <c r="AH32" s="120"/>
    </row>
    <row r="33" spans="1:34" x14ac:dyDescent="0.25">
      <c r="A33" s="40"/>
      <c r="AD33" s="119"/>
      <c r="AH33" s="120"/>
    </row>
    <row r="34" spans="1:34" x14ac:dyDescent="0.25">
      <c r="A34" s="40"/>
      <c r="AD34" s="119"/>
      <c r="AH34" s="120"/>
    </row>
    <row r="35" spans="1:34" x14ac:dyDescent="0.25">
      <c r="A35" s="40"/>
      <c r="AD35" s="119"/>
      <c r="AH35" s="120"/>
    </row>
    <row r="36" spans="1:34" x14ac:dyDescent="0.25">
      <c r="A36" s="40"/>
      <c r="AD36" s="119"/>
      <c r="AH36" s="120"/>
    </row>
    <row r="37" spans="1:34" x14ac:dyDescent="0.25">
      <c r="A37" s="40"/>
      <c r="AD37" s="119"/>
      <c r="AH37" s="120"/>
    </row>
    <row r="38" spans="1:34" x14ac:dyDescent="0.25">
      <c r="A38" s="40"/>
      <c r="AD38" s="119"/>
      <c r="AH38" s="120"/>
    </row>
    <row r="39" spans="1:34" x14ac:dyDescent="0.25">
      <c r="A39" s="40"/>
      <c r="AD39" s="119"/>
      <c r="AH39" s="120"/>
    </row>
    <row r="40" spans="1:34" x14ac:dyDescent="0.25">
      <c r="A40" s="40"/>
      <c r="AD40" s="119"/>
      <c r="AH40" s="120"/>
    </row>
    <row r="41" spans="1:34" x14ac:dyDescent="0.25">
      <c r="A41" s="40"/>
      <c r="AD41" s="119"/>
      <c r="AH41" s="120"/>
    </row>
    <row r="42" spans="1:34" x14ac:dyDescent="0.25">
      <c r="A42" s="40"/>
      <c r="AD42" s="119"/>
      <c r="AH42" s="120"/>
    </row>
    <row r="43" spans="1:34" x14ac:dyDescent="0.25">
      <c r="A43" s="40"/>
      <c r="AD43" s="119"/>
      <c r="AH43" s="120"/>
    </row>
    <row r="44" spans="1:34" x14ac:dyDescent="0.25">
      <c r="A44" s="40"/>
      <c r="AD44" s="119"/>
      <c r="AH44" s="120"/>
    </row>
    <row r="45" spans="1:34" x14ac:dyDescent="0.25">
      <c r="A45" s="40"/>
      <c r="AD45" s="119"/>
      <c r="AH45" s="120"/>
    </row>
    <row r="46" spans="1:34" x14ac:dyDescent="0.25">
      <c r="A46" s="40"/>
      <c r="AD46" s="119"/>
      <c r="AH46" s="120"/>
    </row>
    <row r="47" spans="1:34" x14ac:dyDescent="0.25">
      <c r="A47" s="40"/>
      <c r="AD47" s="119"/>
      <c r="AH47" s="120"/>
    </row>
    <row r="48" spans="1:34" x14ac:dyDescent="0.25">
      <c r="A48" s="40"/>
      <c r="AD48" s="119"/>
      <c r="AH48" s="120"/>
    </row>
    <row r="49" spans="1:34" x14ac:dyDescent="0.25">
      <c r="A49" s="40"/>
      <c r="AD49" s="119"/>
      <c r="AH49" s="120"/>
    </row>
    <row r="50" spans="1:34" x14ac:dyDescent="0.25">
      <c r="A50" s="40"/>
      <c r="AD50" s="119"/>
      <c r="AH50" s="120"/>
    </row>
    <row r="51" spans="1:34" x14ac:dyDescent="0.25">
      <c r="A51" s="40"/>
      <c r="AD51" s="119"/>
      <c r="AH51" s="120"/>
    </row>
    <row r="52" spans="1:34" x14ac:dyDescent="0.25">
      <c r="A52" s="40"/>
      <c r="AD52" s="119"/>
      <c r="AH52" s="120"/>
    </row>
    <row r="53" spans="1:34" x14ac:dyDescent="0.25">
      <c r="A53" s="40"/>
      <c r="AD53" s="119"/>
      <c r="AH53" s="120"/>
    </row>
    <row r="54" spans="1:34" x14ac:dyDescent="0.25">
      <c r="A54" s="40"/>
      <c r="AD54" s="119"/>
      <c r="AH54" s="120"/>
    </row>
    <row r="55" spans="1:34" x14ac:dyDescent="0.25">
      <c r="A55" s="40"/>
      <c r="AD55" s="119"/>
      <c r="AH55" s="120"/>
    </row>
    <row r="56" spans="1:34" x14ac:dyDescent="0.25">
      <c r="A56" s="40"/>
      <c r="AD56" s="119"/>
      <c r="AH56" s="120"/>
    </row>
    <row r="57" spans="1:34" x14ac:dyDescent="0.25">
      <c r="A57" s="40"/>
    </row>
    <row r="58" spans="1:34" x14ac:dyDescent="0.25">
      <c r="A58" s="40"/>
    </row>
  </sheetData>
  <sheetProtection sheet="1" objects="1" scenarios="1"/>
  <mergeCells count="12">
    <mergeCell ref="C1:AR1"/>
    <mergeCell ref="AW8:BA8"/>
    <mergeCell ref="AB8:AE8"/>
    <mergeCell ref="K6:N6"/>
    <mergeCell ref="B8:J8"/>
    <mergeCell ref="K8:T8"/>
    <mergeCell ref="Z8:AA8"/>
    <mergeCell ref="U8:Y8"/>
    <mergeCell ref="AF8:AI8"/>
    <mergeCell ref="AN8:AQ8"/>
    <mergeCell ref="AR8:AT8"/>
    <mergeCell ref="D3:AT4"/>
  </mergeCells>
  <phoneticPr fontId="24" type="noConversion"/>
  <dataValidations count="1">
    <dataValidation type="whole" operator="greaterThanOrEqual" allowBlank="1" showInputMessage="1" showErrorMessage="1" errorTitle="Incorrect Value Entered" error="Please enter the number of times the member has performed the specific part as a whole number." sqref="B11:AT30">
      <formula1>0</formula1>
    </dataValidation>
  </dataValidations>
  <pageMargins left="0.7" right="0.7" top="0.75" bottom="0.75" header="0.3" footer="0.3"/>
  <pageSetup orientation="portrait" r:id="rId1"/>
  <ignoredErrors>
    <ignoredError sqref="AW12:BA30 AW11:BA1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31"/>
  <sheetViews>
    <sheetView workbookViewId="0">
      <pane xSplit="2" ySplit="11" topLeftCell="C12" activePane="bottomRight" state="frozen"/>
      <selection activeCell="B12" sqref="B12"/>
      <selection pane="topRight" activeCell="B12" sqref="B12"/>
      <selection pane="bottomLeft" activeCell="B12" sqref="B12"/>
      <selection pane="bottomRight" activeCell="AC3" sqref="AC3"/>
    </sheetView>
  </sheetViews>
  <sheetFormatPr defaultColWidth="8.85546875" defaultRowHeight="15" x14ac:dyDescent="0.25"/>
  <cols>
    <col min="1" max="1" width="15" style="97" customWidth="1"/>
    <col min="2" max="2" width="8.85546875" style="97"/>
    <col min="3" max="32" width="3.42578125" style="97" customWidth="1"/>
    <col min="33" max="39" width="9.28515625" style="97" customWidth="1"/>
    <col min="40" max="16384" width="8.85546875" style="97"/>
  </cols>
  <sheetData>
    <row r="1" spans="1:38" ht="15" customHeight="1" x14ac:dyDescent="0.25">
      <c r="A1" s="323"/>
      <c r="B1" s="323"/>
      <c r="D1" s="314" t="s">
        <v>212</v>
      </c>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6"/>
      <c r="AF1" s="98"/>
      <c r="AG1" s="99"/>
      <c r="AH1" s="99"/>
      <c r="AI1" s="99"/>
      <c r="AJ1" s="99"/>
      <c r="AK1" s="99"/>
      <c r="AL1" s="100"/>
    </row>
    <row r="2" spans="1:38" ht="22.5" customHeight="1" thickBot="1" x14ac:dyDescent="0.3">
      <c r="A2" s="323"/>
      <c r="B2" s="323"/>
      <c r="D2" s="317"/>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9"/>
      <c r="AF2" s="99"/>
      <c r="AG2" s="99"/>
      <c r="AH2" s="99"/>
      <c r="AI2" s="99"/>
      <c r="AJ2" s="99"/>
      <c r="AK2" s="99"/>
      <c r="AL2" s="100"/>
    </row>
    <row r="3" spans="1:38" ht="15.75" thickBot="1" x14ac:dyDescent="0.3">
      <c r="A3" s="323"/>
      <c r="B3" s="323"/>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8" ht="15.75" thickBot="1" x14ac:dyDescent="0.3">
      <c r="A4" s="323"/>
      <c r="B4" s="323"/>
      <c r="D4" s="99"/>
      <c r="E4" s="99"/>
      <c r="F4" s="320" t="s">
        <v>211</v>
      </c>
      <c r="G4" s="321"/>
      <c r="H4" s="321"/>
      <c r="I4" s="321"/>
      <c r="J4" s="321"/>
      <c r="K4" s="321"/>
      <c r="L4" s="321"/>
      <c r="M4" s="321"/>
      <c r="N4" s="321"/>
      <c r="O4" s="321"/>
      <c r="P4" s="321"/>
      <c r="Q4" s="321"/>
      <c r="R4" s="321"/>
      <c r="S4" s="321"/>
      <c r="T4" s="321"/>
      <c r="U4" s="321"/>
      <c r="V4" s="321"/>
      <c r="W4" s="321"/>
      <c r="X4" s="321"/>
      <c r="Y4" s="321"/>
      <c r="Z4" s="321"/>
      <c r="AA4" s="321"/>
      <c r="AB4" s="321"/>
      <c r="AC4" s="322"/>
      <c r="AD4" s="99"/>
      <c r="AE4" s="99"/>
      <c r="AF4" s="99"/>
      <c r="AG4" s="99"/>
      <c r="AH4" s="99"/>
      <c r="AI4" s="99"/>
      <c r="AJ4" s="99"/>
      <c r="AK4" s="99"/>
    </row>
    <row r="5" spans="1:38" ht="15.75" thickBot="1" x14ac:dyDescent="0.3">
      <c r="A5" s="323"/>
      <c r="B5" s="323"/>
      <c r="D5" s="101"/>
      <c r="E5" s="101"/>
      <c r="F5" s="101"/>
      <c r="G5" s="101"/>
      <c r="H5" s="101"/>
      <c r="I5" s="101"/>
      <c r="J5" s="101"/>
      <c r="K5" s="101"/>
      <c r="L5" s="101"/>
      <c r="M5" s="101"/>
      <c r="N5" s="101"/>
      <c r="O5" s="101"/>
    </row>
    <row r="6" spans="1:38" ht="15.75" thickBot="1" x14ac:dyDescent="0.3">
      <c r="A6" s="323"/>
      <c r="B6" s="323"/>
      <c r="D6" s="101"/>
      <c r="E6" s="101"/>
      <c r="F6" s="101"/>
      <c r="G6" s="101"/>
      <c r="H6" s="101"/>
      <c r="I6" s="101"/>
      <c r="J6" s="101"/>
      <c r="K6" s="101"/>
      <c r="L6" s="101"/>
      <c r="M6" s="101"/>
      <c r="N6" s="326" t="s">
        <v>9</v>
      </c>
      <c r="O6" s="327"/>
      <c r="P6" s="327"/>
      <c r="Q6" s="327"/>
      <c r="R6" s="327"/>
      <c r="S6" s="327"/>
      <c r="T6" s="327"/>
      <c r="U6" s="328"/>
    </row>
    <row r="7" spans="1:38" ht="15.75" thickBot="1" x14ac:dyDescent="0.3">
      <c r="A7" s="323"/>
      <c r="B7" s="323"/>
      <c r="D7" s="101"/>
      <c r="E7" s="101"/>
      <c r="F7" s="101"/>
      <c r="G7" s="101"/>
      <c r="H7" s="101"/>
      <c r="I7" s="101"/>
      <c r="J7" s="101"/>
      <c r="K7" s="101"/>
      <c r="L7" s="101"/>
      <c r="M7" s="101"/>
      <c r="N7" s="101"/>
      <c r="O7" s="101"/>
    </row>
    <row r="8" spans="1:38" ht="15.75" thickBot="1" x14ac:dyDescent="0.3">
      <c r="A8" s="323"/>
      <c r="B8" s="323"/>
      <c r="C8" s="323"/>
      <c r="D8" s="323"/>
      <c r="E8" s="323"/>
      <c r="F8" s="323"/>
      <c r="G8" s="323"/>
      <c r="H8" s="324" t="s">
        <v>108</v>
      </c>
      <c r="I8" s="323"/>
      <c r="J8" s="323"/>
      <c r="K8" s="323"/>
      <c r="L8" s="323"/>
      <c r="M8" s="323"/>
      <c r="N8" s="332" t="s">
        <v>109</v>
      </c>
      <c r="O8" s="323"/>
      <c r="P8" s="323"/>
      <c r="Q8" s="323"/>
      <c r="R8" s="323"/>
      <c r="S8" s="323"/>
      <c r="T8" s="329" t="s">
        <v>110</v>
      </c>
      <c r="U8" s="323"/>
      <c r="V8" s="323"/>
      <c r="W8" s="323"/>
      <c r="X8" s="323"/>
      <c r="Y8" s="323"/>
      <c r="Z8" s="331" t="s">
        <v>111</v>
      </c>
      <c r="AA8" s="323"/>
      <c r="AB8" s="323"/>
      <c r="AC8" s="323"/>
      <c r="AD8" s="323"/>
      <c r="AE8" s="323"/>
      <c r="AF8" s="330" t="s">
        <v>112</v>
      </c>
    </row>
    <row r="9" spans="1:38" ht="15.75" thickBot="1" x14ac:dyDescent="0.3">
      <c r="A9" s="323"/>
      <c r="B9" s="323"/>
      <c r="C9" s="323"/>
      <c r="D9" s="323"/>
      <c r="E9" s="323"/>
      <c r="F9" s="323"/>
      <c r="G9" s="323"/>
      <c r="H9" s="324"/>
      <c r="I9" s="323"/>
      <c r="J9" s="323"/>
      <c r="K9" s="323"/>
      <c r="L9" s="323"/>
      <c r="M9" s="323"/>
      <c r="N9" s="332"/>
      <c r="O9" s="323"/>
      <c r="P9" s="323"/>
      <c r="Q9" s="323"/>
      <c r="R9" s="323"/>
      <c r="S9" s="323"/>
      <c r="T9" s="329"/>
      <c r="U9" s="323"/>
      <c r="V9" s="323"/>
      <c r="W9" s="323"/>
      <c r="X9" s="323"/>
      <c r="Y9" s="323"/>
      <c r="Z9" s="331"/>
      <c r="AA9" s="323"/>
      <c r="AB9" s="323"/>
      <c r="AC9" s="323"/>
      <c r="AD9" s="323"/>
      <c r="AE9" s="323"/>
      <c r="AF9" s="330"/>
    </row>
    <row r="10" spans="1:38" ht="15.75" thickBot="1" x14ac:dyDescent="0.3">
      <c r="A10" s="323"/>
      <c r="B10" s="323"/>
      <c r="C10" s="323"/>
      <c r="D10" s="323"/>
      <c r="E10" s="323"/>
      <c r="F10" s="323"/>
      <c r="G10" s="323"/>
      <c r="H10" s="325"/>
      <c r="I10" s="323"/>
      <c r="J10" s="323"/>
      <c r="K10" s="323"/>
      <c r="L10" s="323"/>
      <c r="M10" s="323"/>
      <c r="N10" s="332"/>
      <c r="O10" s="323"/>
      <c r="P10" s="323"/>
      <c r="Q10" s="323"/>
      <c r="R10" s="323"/>
      <c r="S10" s="323"/>
      <c r="T10" s="329"/>
      <c r="U10" s="323"/>
      <c r="V10" s="323"/>
      <c r="W10" s="323"/>
      <c r="X10" s="323"/>
      <c r="Y10" s="323"/>
      <c r="Z10" s="331"/>
      <c r="AA10" s="323"/>
      <c r="AB10" s="323"/>
      <c r="AC10" s="323"/>
      <c r="AD10" s="323"/>
      <c r="AE10" s="323"/>
      <c r="AF10" s="330"/>
    </row>
    <row r="11" spans="1:38" ht="15.75" thickBot="1" x14ac:dyDescent="0.3">
      <c r="A11" s="323"/>
      <c r="B11" s="323"/>
      <c r="C11" s="102">
        <v>1</v>
      </c>
      <c r="D11" s="103">
        <v>2</v>
      </c>
      <c r="E11" s="103">
        <v>3</v>
      </c>
      <c r="F11" s="103">
        <v>4</v>
      </c>
      <c r="G11" s="104">
        <v>5</v>
      </c>
      <c r="H11" s="105">
        <v>6</v>
      </c>
      <c r="I11" s="106">
        <v>7</v>
      </c>
      <c r="J11" s="103">
        <v>8</v>
      </c>
      <c r="K11" s="103">
        <v>9</v>
      </c>
      <c r="L11" s="103">
        <v>10</v>
      </c>
      <c r="M11" s="104">
        <v>11</v>
      </c>
      <c r="N11" s="107">
        <v>12</v>
      </c>
      <c r="O11" s="106">
        <v>13</v>
      </c>
      <c r="P11" s="103">
        <v>14</v>
      </c>
      <c r="Q11" s="103">
        <v>15</v>
      </c>
      <c r="R11" s="103">
        <v>16</v>
      </c>
      <c r="S11" s="104">
        <v>17</v>
      </c>
      <c r="T11" s="108">
        <v>18</v>
      </c>
      <c r="U11" s="106">
        <v>19</v>
      </c>
      <c r="V11" s="103">
        <v>20</v>
      </c>
      <c r="W11" s="103">
        <v>21</v>
      </c>
      <c r="X11" s="103">
        <v>22</v>
      </c>
      <c r="Y11" s="104">
        <v>23</v>
      </c>
      <c r="Z11" s="109">
        <v>24</v>
      </c>
      <c r="AA11" s="106">
        <v>25</v>
      </c>
      <c r="AB11" s="103">
        <v>26</v>
      </c>
      <c r="AC11" s="103">
        <v>27</v>
      </c>
      <c r="AD11" s="103">
        <v>28</v>
      </c>
      <c r="AE11" s="104">
        <v>29</v>
      </c>
      <c r="AF11" s="110">
        <v>30</v>
      </c>
    </row>
    <row r="12" spans="1:38" ht="15.75" thickBot="1" x14ac:dyDescent="0.3">
      <c r="A12" s="314" t="str">
        <f>'Merit Overview'!A3</f>
        <v>Member #1</v>
      </c>
      <c r="B12" s="316"/>
      <c r="C12" s="167"/>
      <c r="D12" s="168"/>
      <c r="E12" s="168"/>
      <c r="F12" s="168"/>
      <c r="G12" s="169"/>
      <c r="H12" s="170"/>
      <c r="I12" s="171"/>
      <c r="J12" s="168"/>
      <c r="K12" s="168"/>
      <c r="L12" s="168"/>
      <c r="M12" s="169"/>
      <c r="N12" s="172"/>
      <c r="O12" s="171"/>
      <c r="P12" s="168"/>
      <c r="Q12" s="168"/>
      <c r="R12" s="168"/>
      <c r="S12" s="169"/>
      <c r="T12" s="173"/>
      <c r="U12" s="171"/>
      <c r="V12" s="168"/>
      <c r="W12" s="168"/>
      <c r="X12" s="168"/>
      <c r="Y12" s="169"/>
      <c r="Z12" s="174"/>
      <c r="AA12" s="171"/>
      <c r="AB12" s="168"/>
      <c r="AC12" s="168"/>
      <c r="AD12" s="168"/>
      <c r="AE12" s="169"/>
      <c r="AF12" s="175"/>
    </row>
    <row r="13" spans="1:38" ht="15.75" thickBot="1" x14ac:dyDescent="0.3">
      <c r="A13" s="314" t="str">
        <f>'Merit Overview'!A4</f>
        <v>Member #2</v>
      </c>
      <c r="B13" s="316"/>
      <c r="C13" s="176"/>
      <c r="D13" s="177"/>
      <c r="E13" s="177"/>
      <c r="F13" s="177"/>
      <c r="G13" s="178"/>
      <c r="H13" s="179"/>
      <c r="I13" s="180"/>
      <c r="J13" s="181"/>
      <c r="K13" s="181"/>
      <c r="L13" s="181"/>
      <c r="M13" s="182"/>
      <c r="N13" s="172"/>
      <c r="O13" s="180"/>
      <c r="P13" s="181"/>
      <c r="Q13" s="181"/>
      <c r="R13" s="181"/>
      <c r="S13" s="182"/>
      <c r="T13" s="173"/>
      <c r="U13" s="180"/>
      <c r="V13" s="181"/>
      <c r="W13" s="181"/>
      <c r="X13" s="181"/>
      <c r="Y13" s="182"/>
      <c r="Z13" s="174"/>
      <c r="AA13" s="180"/>
      <c r="AB13" s="181"/>
      <c r="AC13" s="181"/>
      <c r="AD13" s="181"/>
      <c r="AE13" s="182"/>
      <c r="AF13" s="175"/>
    </row>
    <row r="14" spans="1:38" ht="15.75" thickBot="1" x14ac:dyDescent="0.3">
      <c r="A14" s="314" t="str">
        <f>'Merit Overview'!A5</f>
        <v>Member #3</v>
      </c>
      <c r="B14" s="316"/>
      <c r="C14" s="176"/>
      <c r="D14" s="177"/>
      <c r="E14" s="177"/>
      <c r="F14" s="177"/>
      <c r="G14" s="178"/>
      <c r="H14" s="179"/>
      <c r="I14" s="180"/>
      <c r="J14" s="181"/>
      <c r="K14" s="181"/>
      <c r="L14" s="181"/>
      <c r="M14" s="182"/>
      <c r="N14" s="172"/>
      <c r="O14" s="180"/>
      <c r="P14" s="181"/>
      <c r="Q14" s="181"/>
      <c r="R14" s="181"/>
      <c r="S14" s="182"/>
      <c r="T14" s="173"/>
      <c r="U14" s="180"/>
      <c r="V14" s="181"/>
      <c r="W14" s="181"/>
      <c r="X14" s="181"/>
      <c r="Y14" s="182"/>
      <c r="Z14" s="174"/>
      <c r="AA14" s="180"/>
      <c r="AB14" s="181"/>
      <c r="AC14" s="181"/>
      <c r="AD14" s="181"/>
      <c r="AE14" s="182"/>
      <c r="AF14" s="175"/>
    </row>
    <row r="15" spans="1:38" ht="15.75" thickBot="1" x14ac:dyDescent="0.3">
      <c r="A15" s="314" t="str">
        <f>'Merit Overview'!A6</f>
        <v>Member #4</v>
      </c>
      <c r="B15" s="316"/>
      <c r="C15" s="176"/>
      <c r="D15" s="177"/>
      <c r="E15" s="177"/>
      <c r="F15" s="177"/>
      <c r="G15" s="178"/>
      <c r="H15" s="179"/>
      <c r="I15" s="180"/>
      <c r="J15" s="181"/>
      <c r="K15" s="181"/>
      <c r="L15" s="181"/>
      <c r="M15" s="182"/>
      <c r="N15" s="172"/>
      <c r="O15" s="180"/>
      <c r="P15" s="181"/>
      <c r="Q15" s="181"/>
      <c r="R15" s="181"/>
      <c r="S15" s="182"/>
      <c r="T15" s="173"/>
      <c r="U15" s="180"/>
      <c r="V15" s="181"/>
      <c r="W15" s="181"/>
      <c r="X15" s="181"/>
      <c r="Y15" s="182"/>
      <c r="Z15" s="174"/>
      <c r="AA15" s="180"/>
      <c r="AB15" s="181"/>
      <c r="AC15" s="181"/>
      <c r="AD15" s="181"/>
      <c r="AE15" s="182"/>
      <c r="AF15" s="175"/>
    </row>
    <row r="16" spans="1:38" ht="15.75" thickBot="1" x14ac:dyDescent="0.3">
      <c r="A16" s="314" t="str">
        <f>'Merit Overview'!A7</f>
        <v>Member #5</v>
      </c>
      <c r="B16" s="316"/>
      <c r="C16" s="176"/>
      <c r="D16" s="177"/>
      <c r="E16" s="177"/>
      <c r="F16" s="177"/>
      <c r="G16" s="178"/>
      <c r="H16" s="179"/>
      <c r="I16" s="180"/>
      <c r="J16" s="181"/>
      <c r="K16" s="181"/>
      <c r="L16" s="181"/>
      <c r="M16" s="182"/>
      <c r="N16" s="172"/>
      <c r="O16" s="180"/>
      <c r="P16" s="181"/>
      <c r="Q16" s="181"/>
      <c r="R16" s="181"/>
      <c r="S16" s="182"/>
      <c r="T16" s="173"/>
      <c r="U16" s="180"/>
      <c r="V16" s="181"/>
      <c r="W16" s="181"/>
      <c r="X16" s="181"/>
      <c r="Y16" s="182"/>
      <c r="Z16" s="174"/>
      <c r="AA16" s="180"/>
      <c r="AB16" s="181"/>
      <c r="AC16" s="181"/>
      <c r="AD16" s="181"/>
      <c r="AE16" s="182"/>
      <c r="AF16" s="175"/>
    </row>
    <row r="17" spans="1:32" ht="15.75" thickBot="1" x14ac:dyDescent="0.3">
      <c r="A17" s="314" t="str">
        <f>'Merit Overview'!A8</f>
        <v>Member #6</v>
      </c>
      <c r="B17" s="316"/>
      <c r="C17" s="176"/>
      <c r="D17" s="177"/>
      <c r="E17" s="177"/>
      <c r="F17" s="177"/>
      <c r="G17" s="178"/>
      <c r="H17" s="179"/>
      <c r="I17" s="180"/>
      <c r="J17" s="181"/>
      <c r="K17" s="181"/>
      <c r="L17" s="181"/>
      <c r="M17" s="182"/>
      <c r="N17" s="172"/>
      <c r="O17" s="180"/>
      <c r="P17" s="181"/>
      <c r="Q17" s="181"/>
      <c r="R17" s="181"/>
      <c r="S17" s="182"/>
      <c r="T17" s="173"/>
      <c r="U17" s="180"/>
      <c r="V17" s="181"/>
      <c r="W17" s="181"/>
      <c r="X17" s="181"/>
      <c r="Y17" s="182"/>
      <c r="Z17" s="174"/>
      <c r="AA17" s="180"/>
      <c r="AB17" s="181"/>
      <c r="AC17" s="181"/>
      <c r="AD17" s="181"/>
      <c r="AE17" s="182"/>
      <c r="AF17" s="175"/>
    </row>
    <row r="18" spans="1:32" ht="15.75" thickBot="1" x14ac:dyDescent="0.3">
      <c r="A18" s="314" t="str">
        <f>'Merit Overview'!A9</f>
        <v>Member #7</v>
      </c>
      <c r="B18" s="316"/>
      <c r="C18" s="176"/>
      <c r="D18" s="177"/>
      <c r="E18" s="177"/>
      <c r="F18" s="177"/>
      <c r="G18" s="178"/>
      <c r="H18" s="179"/>
      <c r="I18" s="180"/>
      <c r="J18" s="181"/>
      <c r="K18" s="181"/>
      <c r="L18" s="181"/>
      <c r="M18" s="182"/>
      <c r="N18" s="172"/>
      <c r="O18" s="180"/>
      <c r="P18" s="181"/>
      <c r="Q18" s="181"/>
      <c r="R18" s="181"/>
      <c r="S18" s="182"/>
      <c r="T18" s="173"/>
      <c r="U18" s="180"/>
      <c r="V18" s="181"/>
      <c r="W18" s="181"/>
      <c r="X18" s="181"/>
      <c r="Y18" s="182"/>
      <c r="Z18" s="174"/>
      <c r="AA18" s="180"/>
      <c r="AB18" s="181"/>
      <c r="AC18" s="181"/>
      <c r="AD18" s="181"/>
      <c r="AE18" s="182"/>
      <c r="AF18" s="175"/>
    </row>
    <row r="19" spans="1:32" ht="15.75" thickBot="1" x14ac:dyDescent="0.3">
      <c r="A19" s="314" t="str">
        <f>'Merit Overview'!A10</f>
        <v>Member #8</v>
      </c>
      <c r="B19" s="316"/>
      <c r="C19" s="176"/>
      <c r="D19" s="177"/>
      <c r="E19" s="177"/>
      <c r="F19" s="177"/>
      <c r="G19" s="178"/>
      <c r="H19" s="179"/>
      <c r="I19" s="180"/>
      <c r="J19" s="181"/>
      <c r="K19" s="181"/>
      <c r="L19" s="181"/>
      <c r="M19" s="182"/>
      <c r="N19" s="172"/>
      <c r="O19" s="180"/>
      <c r="P19" s="181"/>
      <c r="Q19" s="181"/>
      <c r="R19" s="181"/>
      <c r="S19" s="182"/>
      <c r="T19" s="173"/>
      <c r="U19" s="180"/>
      <c r="V19" s="181"/>
      <c r="W19" s="181"/>
      <c r="X19" s="181"/>
      <c r="Y19" s="182"/>
      <c r="Z19" s="174"/>
      <c r="AA19" s="180"/>
      <c r="AB19" s="181"/>
      <c r="AC19" s="181"/>
      <c r="AD19" s="181"/>
      <c r="AE19" s="182"/>
      <c r="AF19" s="175"/>
    </row>
    <row r="20" spans="1:32" ht="15.75" thickBot="1" x14ac:dyDescent="0.3">
      <c r="A20" s="314" t="str">
        <f>'Merit Overview'!A11</f>
        <v>Member #9</v>
      </c>
      <c r="B20" s="316"/>
      <c r="C20" s="176"/>
      <c r="D20" s="177"/>
      <c r="E20" s="177"/>
      <c r="F20" s="177"/>
      <c r="G20" s="178"/>
      <c r="H20" s="179"/>
      <c r="I20" s="180"/>
      <c r="J20" s="181"/>
      <c r="K20" s="181"/>
      <c r="L20" s="181"/>
      <c r="M20" s="182"/>
      <c r="N20" s="172"/>
      <c r="O20" s="180"/>
      <c r="P20" s="181"/>
      <c r="Q20" s="181"/>
      <c r="R20" s="181"/>
      <c r="S20" s="182"/>
      <c r="T20" s="173"/>
      <c r="U20" s="180"/>
      <c r="V20" s="181"/>
      <c r="W20" s="181"/>
      <c r="X20" s="181"/>
      <c r="Y20" s="182"/>
      <c r="Z20" s="174"/>
      <c r="AA20" s="180"/>
      <c r="AB20" s="181"/>
      <c r="AC20" s="181"/>
      <c r="AD20" s="181"/>
      <c r="AE20" s="182"/>
      <c r="AF20" s="175"/>
    </row>
    <row r="21" spans="1:32" ht="15.75" thickBot="1" x14ac:dyDescent="0.3">
      <c r="A21" s="314" t="str">
        <f>'Merit Overview'!A12</f>
        <v>Member #10</v>
      </c>
      <c r="B21" s="316"/>
      <c r="C21" s="176"/>
      <c r="D21" s="177"/>
      <c r="E21" s="177"/>
      <c r="F21" s="177"/>
      <c r="G21" s="178"/>
      <c r="H21" s="179"/>
      <c r="I21" s="180"/>
      <c r="J21" s="181"/>
      <c r="K21" s="181"/>
      <c r="L21" s="181"/>
      <c r="M21" s="182"/>
      <c r="N21" s="172"/>
      <c r="O21" s="180"/>
      <c r="P21" s="181"/>
      <c r="Q21" s="181"/>
      <c r="R21" s="181"/>
      <c r="S21" s="182"/>
      <c r="T21" s="173"/>
      <c r="U21" s="180"/>
      <c r="V21" s="181"/>
      <c r="W21" s="181"/>
      <c r="X21" s="181"/>
      <c r="Y21" s="182"/>
      <c r="Z21" s="174"/>
      <c r="AA21" s="180"/>
      <c r="AB21" s="181"/>
      <c r="AC21" s="181"/>
      <c r="AD21" s="181"/>
      <c r="AE21" s="182"/>
      <c r="AF21" s="175"/>
    </row>
    <row r="22" spans="1:32" ht="15.75" thickBot="1" x14ac:dyDescent="0.3">
      <c r="A22" s="314" t="str">
        <f>'Merit Overview'!A13</f>
        <v>Member #11</v>
      </c>
      <c r="B22" s="316"/>
      <c r="C22" s="176"/>
      <c r="D22" s="177"/>
      <c r="E22" s="177"/>
      <c r="F22" s="177"/>
      <c r="G22" s="178"/>
      <c r="H22" s="179"/>
      <c r="I22" s="180"/>
      <c r="J22" s="181"/>
      <c r="K22" s="181"/>
      <c r="L22" s="181"/>
      <c r="M22" s="182"/>
      <c r="N22" s="172"/>
      <c r="O22" s="180"/>
      <c r="P22" s="181"/>
      <c r="Q22" s="181"/>
      <c r="R22" s="181"/>
      <c r="S22" s="182"/>
      <c r="T22" s="173"/>
      <c r="U22" s="180"/>
      <c r="V22" s="181"/>
      <c r="W22" s="181"/>
      <c r="X22" s="181"/>
      <c r="Y22" s="182"/>
      <c r="Z22" s="174"/>
      <c r="AA22" s="180"/>
      <c r="AB22" s="181"/>
      <c r="AC22" s="181"/>
      <c r="AD22" s="181"/>
      <c r="AE22" s="182"/>
      <c r="AF22" s="175"/>
    </row>
    <row r="23" spans="1:32" ht="15.75" thickBot="1" x14ac:dyDescent="0.3">
      <c r="A23" s="314" t="str">
        <f>'Merit Overview'!A14</f>
        <v>Member #12</v>
      </c>
      <c r="B23" s="316"/>
      <c r="C23" s="176"/>
      <c r="D23" s="177"/>
      <c r="E23" s="177"/>
      <c r="F23" s="177"/>
      <c r="G23" s="178"/>
      <c r="H23" s="179"/>
      <c r="I23" s="180"/>
      <c r="J23" s="181"/>
      <c r="K23" s="181"/>
      <c r="L23" s="181"/>
      <c r="M23" s="182"/>
      <c r="N23" s="172"/>
      <c r="O23" s="180"/>
      <c r="P23" s="181"/>
      <c r="Q23" s="181"/>
      <c r="R23" s="181"/>
      <c r="S23" s="182"/>
      <c r="T23" s="173"/>
      <c r="U23" s="180"/>
      <c r="V23" s="181"/>
      <c r="W23" s="181"/>
      <c r="X23" s="181"/>
      <c r="Y23" s="182"/>
      <c r="Z23" s="174"/>
      <c r="AA23" s="180"/>
      <c r="AB23" s="181"/>
      <c r="AC23" s="181"/>
      <c r="AD23" s="181"/>
      <c r="AE23" s="182"/>
      <c r="AF23" s="175"/>
    </row>
    <row r="24" spans="1:32" ht="15.75" thickBot="1" x14ac:dyDescent="0.3">
      <c r="A24" s="314" t="str">
        <f>'Merit Overview'!A15</f>
        <v>Member #13</v>
      </c>
      <c r="B24" s="316"/>
      <c r="C24" s="176"/>
      <c r="D24" s="177"/>
      <c r="E24" s="177"/>
      <c r="F24" s="177"/>
      <c r="G24" s="178"/>
      <c r="H24" s="179"/>
      <c r="I24" s="180"/>
      <c r="J24" s="181"/>
      <c r="K24" s="181"/>
      <c r="L24" s="181"/>
      <c r="M24" s="182"/>
      <c r="N24" s="172"/>
      <c r="O24" s="180"/>
      <c r="P24" s="181"/>
      <c r="Q24" s="181"/>
      <c r="R24" s="181"/>
      <c r="S24" s="182"/>
      <c r="T24" s="173"/>
      <c r="U24" s="180"/>
      <c r="V24" s="181"/>
      <c r="W24" s="181"/>
      <c r="X24" s="181"/>
      <c r="Y24" s="182"/>
      <c r="Z24" s="174"/>
      <c r="AA24" s="180"/>
      <c r="AB24" s="181"/>
      <c r="AC24" s="181"/>
      <c r="AD24" s="181"/>
      <c r="AE24" s="182"/>
      <c r="AF24" s="175"/>
    </row>
    <row r="25" spans="1:32" ht="15.75" thickBot="1" x14ac:dyDescent="0.3">
      <c r="A25" s="314" t="str">
        <f>'Merit Overview'!A16</f>
        <v>Member #14</v>
      </c>
      <c r="B25" s="316"/>
      <c r="C25" s="176"/>
      <c r="D25" s="177"/>
      <c r="E25" s="177"/>
      <c r="F25" s="177"/>
      <c r="G25" s="178"/>
      <c r="H25" s="179"/>
      <c r="I25" s="180"/>
      <c r="J25" s="181"/>
      <c r="K25" s="181"/>
      <c r="L25" s="181"/>
      <c r="M25" s="182"/>
      <c r="N25" s="172"/>
      <c r="O25" s="180"/>
      <c r="P25" s="181"/>
      <c r="Q25" s="181"/>
      <c r="R25" s="181"/>
      <c r="S25" s="182"/>
      <c r="T25" s="173"/>
      <c r="U25" s="180"/>
      <c r="V25" s="181"/>
      <c r="W25" s="181"/>
      <c r="X25" s="181"/>
      <c r="Y25" s="182"/>
      <c r="Z25" s="174"/>
      <c r="AA25" s="180"/>
      <c r="AB25" s="181"/>
      <c r="AC25" s="181"/>
      <c r="AD25" s="181"/>
      <c r="AE25" s="182"/>
      <c r="AF25" s="175"/>
    </row>
    <row r="26" spans="1:32" ht="15.75" thickBot="1" x14ac:dyDescent="0.3">
      <c r="A26" s="314" t="str">
        <f>'Merit Overview'!A17</f>
        <v>Member #15</v>
      </c>
      <c r="B26" s="316"/>
      <c r="C26" s="176"/>
      <c r="D26" s="177"/>
      <c r="E26" s="177"/>
      <c r="F26" s="177"/>
      <c r="G26" s="178"/>
      <c r="H26" s="179"/>
      <c r="I26" s="180"/>
      <c r="J26" s="181"/>
      <c r="K26" s="181"/>
      <c r="L26" s="181"/>
      <c r="M26" s="182"/>
      <c r="N26" s="172"/>
      <c r="O26" s="180"/>
      <c r="P26" s="181"/>
      <c r="Q26" s="181"/>
      <c r="R26" s="181"/>
      <c r="S26" s="182"/>
      <c r="T26" s="173"/>
      <c r="U26" s="180"/>
      <c r="V26" s="181"/>
      <c r="W26" s="181"/>
      <c r="X26" s="181"/>
      <c r="Y26" s="182"/>
      <c r="Z26" s="174"/>
      <c r="AA26" s="180"/>
      <c r="AB26" s="181"/>
      <c r="AC26" s="181"/>
      <c r="AD26" s="181"/>
      <c r="AE26" s="182"/>
      <c r="AF26" s="175"/>
    </row>
    <row r="27" spans="1:32" ht="15.75" thickBot="1" x14ac:dyDescent="0.3">
      <c r="A27" s="314" t="str">
        <f>'Merit Overview'!A18</f>
        <v>Member #16</v>
      </c>
      <c r="B27" s="316"/>
      <c r="C27" s="176"/>
      <c r="D27" s="177"/>
      <c r="E27" s="177"/>
      <c r="F27" s="177"/>
      <c r="G27" s="178"/>
      <c r="H27" s="179"/>
      <c r="I27" s="180"/>
      <c r="J27" s="181"/>
      <c r="K27" s="181"/>
      <c r="L27" s="181"/>
      <c r="M27" s="182"/>
      <c r="N27" s="172"/>
      <c r="O27" s="180"/>
      <c r="P27" s="181"/>
      <c r="Q27" s="181"/>
      <c r="R27" s="181"/>
      <c r="S27" s="182"/>
      <c r="T27" s="173"/>
      <c r="U27" s="180"/>
      <c r="V27" s="181"/>
      <c r="W27" s="181"/>
      <c r="X27" s="181"/>
      <c r="Y27" s="182"/>
      <c r="Z27" s="174"/>
      <c r="AA27" s="180"/>
      <c r="AB27" s="181"/>
      <c r="AC27" s="181"/>
      <c r="AD27" s="181"/>
      <c r="AE27" s="182"/>
      <c r="AF27" s="175"/>
    </row>
    <row r="28" spans="1:32" ht="15.75" thickBot="1" x14ac:dyDescent="0.3">
      <c r="A28" s="314" t="str">
        <f>'Merit Overview'!A19</f>
        <v>Member #17</v>
      </c>
      <c r="B28" s="316"/>
      <c r="C28" s="176"/>
      <c r="D28" s="177"/>
      <c r="E28" s="177"/>
      <c r="F28" s="177"/>
      <c r="G28" s="178"/>
      <c r="H28" s="179"/>
      <c r="I28" s="180"/>
      <c r="J28" s="181"/>
      <c r="K28" s="181"/>
      <c r="L28" s="181"/>
      <c r="M28" s="182"/>
      <c r="N28" s="172"/>
      <c r="O28" s="180"/>
      <c r="P28" s="181"/>
      <c r="Q28" s="181"/>
      <c r="R28" s="181"/>
      <c r="S28" s="182"/>
      <c r="T28" s="173"/>
      <c r="U28" s="180"/>
      <c r="V28" s="181"/>
      <c r="W28" s="181"/>
      <c r="X28" s="181"/>
      <c r="Y28" s="182"/>
      <c r="Z28" s="174"/>
      <c r="AA28" s="180"/>
      <c r="AB28" s="181"/>
      <c r="AC28" s="181"/>
      <c r="AD28" s="181"/>
      <c r="AE28" s="182"/>
      <c r="AF28" s="175"/>
    </row>
    <row r="29" spans="1:32" ht="15.75" thickBot="1" x14ac:dyDescent="0.3">
      <c r="A29" s="314" t="str">
        <f>'Merit Overview'!A20</f>
        <v>Member #18</v>
      </c>
      <c r="B29" s="316"/>
      <c r="C29" s="176"/>
      <c r="D29" s="177"/>
      <c r="E29" s="177"/>
      <c r="F29" s="177"/>
      <c r="G29" s="178"/>
      <c r="H29" s="179"/>
      <c r="I29" s="180"/>
      <c r="J29" s="181"/>
      <c r="K29" s="181"/>
      <c r="L29" s="181"/>
      <c r="M29" s="182"/>
      <c r="N29" s="172"/>
      <c r="O29" s="180"/>
      <c r="P29" s="181"/>
      <c r="Q29" s="181"/>
      <c r="R29" s="181"/>
      <c r="S29" s="182"/>
      <c r="T29" s="173"/>
      <c r="U29" s="180"/>
      <c r="V29" s="181"/>
      <c r="W29" s="181"/>
      <c r="X29" s="181"/>
      <c r="Y29" s="182"/>
      <c r="Z29" s="174"/>
      <c r="AA29" s="180"/>
      <c r="AB29" s="181"/>
      <c r="AC29" s="181"/>
      <c r="AD29" s="181"/>
      <c r="AE29" s="182"/>
      <c r="AF29" s="175"/>
    </row>
    <row r="30" spans="1:32" ht="15.75" thickBot="1" x14ac:dyDescent="0.3">
      <c r="A30" s="314" t="str">
        <f>'Merit Overview'!A21</f>
        <v>Member #19</v>
      </c>
      <c r="B30" s="316"/>
      <c r="C30" s="176"/>
      <c r="D30" s="177"/>
      <c r="E30" s="177"/>
      <c r="F30" s="177"/>
      <c r="G30" s="178"/>
      <c r="H30" s="179"/>
      <c r="I30" s="180"/>
      <c r="J30" s="181"/>
      <c r="K30" s="181"/>
      <c r="L30" s="181"/>
      <c r="M30" s="182"/>
      <c r="N30" s="172"/>
      <c r="O30" s="180"/>
      <c r="P30" s="181"/>
      <c r="Q30" s="181"/>
      <c r="R30" s="181"/>
      <c r="S30" s="182"/>
      <c r="T30" s="173"/>
      <c r="U30" s="180"/>
      <c r="V30" s="181"/>
      <c r="W30" s="181"/>
      <c r="X30" s="181"/>
      <c r="Y30" s="182"/>
      <c r="Z30" s="174"/>
      <c r="AA30" s="180"/>
      <c r="AB30" s="181"/>
      <c r="AC30" s="181"/>
      <c r="AD30" s="181"/>
      <c r="AE30" s="182"/>
      <c r="AF30" s="175"/>
    </row>
    <row r="31" spans="1:32" ht="15.75" thickBot="1" x14ac:dyDescent="0.3">
      <c r="A31" s="320" t="str">
        <f>'Merit Overview'!A22</f>
        <v>Member #20</v>
      </c>
      <c r="B31" s="322"/>
      <c r="C31" s="183"/>
      <c r="D31" s="184"/>
      <c r="E31" s="184"/>
      <c r="F31" s="184"/>
      <c r="G31" s="185"/>
      <c r="H31" s="179"/>
      <c r="I31" s="186"/>
      <c r="J31" s="187"/>
      <c r="K31" s="187"/>
      <c r="L31" s="187"/>
      <c r="M31" s="188"/>
      <c r="N31" s="189"/>
      <c r="O31" s="186"/>
      <c r="P31" s="187"/>
      <c r="Q31" s="187"/>
      <c r="R31" s="187"/>
      <c r="S31" s="188"/>
      <c r="T31" s="190"/>
      <c r="U31" s="186"/>
      <c r="V31" s="187"/>
      <c r="W31" s="187"/>
      <c r="X31" s="187"/>
      <c r="Y31" s="188"/>
      <c r="Z31" s="191"/>
      <c r="AA31" s="186"/>
      <c r="AB31" s="187"/>
      <c r="AC31" s="187"/>
      <c r="AD31" s="187"/>
      <c r="AE31" s="188"/>
      <c r="AF31" s="192"/>
    </row>
  </sheetData>
  <sheetProtection sheet="1" objects="1" scenarios="1"/>
  <mergeCells count="64">
    <mergeCell ref="A29:B29"/>
    <mergeCell ref="A30:B30"/>
    <mergeCell ref="A31:B31"/>
    <mergeCell ref="A1:B1"/>
    <mergeCell ref="A2:B2"/>
    <mergeCell ref="A3:B3"/>
    <mergeCell ref="A4:B4"/>
    <mergeCell ref="A5:B5"/>
    <mergeCell ref="A6:B6"/>
    <mergeCell ref="A7:B7"/>
    <mergeCell ref="A28:B28"/>
    <mergeCell ref="A8:B8"/>
    <mergeCell ref="A9:B9"/>
    <mergeCell ref="A10:B10"/>
    <mergeCell ref="A11:B11"/>
    <mergeCell ref="A25:B25"/>
    <mergeCell ref="A26:B26"/>
    <mergeCell ref="A27:B27"/>
    <mergeCell ref="O8:O10"/>
    <mergeCell ref="J8:J10"/>
    <mergeCell ref="K8:K10"/>
    <mergeCell ref="L8:L10"/>
    <mergeCell ref="M8:M10"/>
    <mergeCell ref="N8:N10"/>
    <mergeCell ref="A24:B24"/>
    <mergeCell ref="A21:B21"/>
    <mergeCell ref="A22:B22"/>
    <mergeCell ref="A23:B23"/>
    <mergeCell ref="A12:B12"/>
    <mergeCell ref="C8:C10"/>
    <mergeCell ref="A13:B13"/>
    <mergeCell ref="A18:B18"/>
    <mergeCell ref="AF8:AF10"/>
    <mergeCell ref="U8:U10"/>
    <mergeCell ref="V8:V10"/>
    <mergeCell ref="W8:W10"/>
    <mergeCell ref="X8:X10"/>
    <mergeCell ref="Y8:Y10"/>
    <mergeCell ref="Z8:Z10"/>
    <mergeCell ref="AA8:AA10"/>
    <mergeCell ref="AB8:AB10"/>
    <mergeCell ref="AC8:AC10"/>
    <mergeCell ref="AD8:AD10"/>
    <mergeCell ref="AE8:AE10"/>
    <mergeCell ref="A19:B19"/>
    <mergeCell ref="A20:B20"/>
    <mergeCell ref="D8:D10"/>
    <mergeCell ref="E8:E10"/>
    <mergeCell ref="A14:B14"/>
    <mergeCell ref="A15:B15"/>
    <mergeCell ref="A16:B16"/>
    <mergeCell ref="A17:B17"/>
    <mergeCell ref="D1:AE2"/>
    <mergeCell ref="F4:AC4"/>
    <mergeCell ref="F8:F10"/>
    <mergeCell ref="G8:G10"/>
    <mergeCell ref="H8:H10"/>
    <mergeCell ref="I8:I10"/>
    <mergeCell ref="N6:U6"/>
    <mergeCell ref="P8:P10"/>
    <mergeCell ref="Q8:Q10"/>
    <mergeCell ref="R8:R10"/>
    <mergeCell ref="S8:S10"/>
    <mergeCell ref="T8:T10"/>
  </mergeCells>
  <phoneticPr fontId="24" type="noConversion"/>
  <dataValidations count="1">
    <dataValidation type="list" allowBlank="1" showDropDown="1" showInputMessage="1" showErrorMessage="1" errorTitle="Incorrect Value Entered" error="Please enter a &quot;x&quot; into the cell when a member participates in an event." sqref="C12:AF31">
      <formula1>"x, X"</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pane ySplit="10" topLeftCell="A11" activePane="bottomLeft" state="frozen"/>
      <selection activeCell="B12" sqref="B12"/>
      <selection pane="bottomLeft" activeCell="J1" sqref="J1"/>
    </sheetView>
  </sheetViews>
  <sheetFormatPr defaultColWidth="8.85546875" defaultRowHeight="15" x14ac:dyDescent="0.25"/>
  <cols>
    <col min="1" max="2" width="12.42578125" style="97" customWidth="1"/>
    <col min="3" max="8" width="13.42578125" style="97" customWidth="1"/>
    <col min="9" max="22" width="10.28515625" style="97" customWidth="1"/>
    <col min="23" max="29" width="9.28515625" style="97" customWidth="1"/>
    <col min="30" max="16384" width="8.85546875" style="97"/>
  </cols>
  <sheetData>
    <row r="1" spans="1:27" s="100" customFormat="1" x14ac:dyDescent="0.25">
      <c r="B1" s="420" t="s">
        <v>178</v>
      </c>
      <c r="C1" s="404"/>
      <c r="D1" s="404"/>
      <c r="E1" s="404"/>
      <c r="F1" s="404"/>
      <c r="G1" s="404"/>
      <c r="H1" s="405"/>
      <c r="I1" s="99"/>
      <c r="J1" s="99"/>
      <c r="K1" s="99"/>
      <c r="L1" s="99"/>
      <c r="M1" s="99"/>
      <c r="N1" s="99"/>
      <c r="O1" s="99"/>
      <c r="P1" s="99"/>
      <c r="Q1" s="99"/>
      <c r="R1" s="99"/>
      <c r="S1" s="99"/>
      <c r="T1" s="99"/>
      <c r="U1" s="99"/>
      <c r="V1" s="99"/>
      <c r="W1" s="99"/>
      <c r="X1" s="99"/>
      <c r="Y1" s="99"/>
      <c r="Z1" s="99"/>
      <c r="AA1" s="99"/>
    </row>
    <row r="2" spans="1:27" s="100" customFormat="1" ht="15.75" thickBot="1" x14ac:dyDescent="0.3">
      <c r="B2" s="335"/>
      <c r="C2" s="406"/>
      <c r="D2" s="406"/>
      <c r="E2" s="406"/>
      <c r="F2" s="406"/>
      <c r="G2" s="406"/>
      <c r="H2" s="407"/>
      <c r="I2" s="99"/>
      <c r="J2" s="99"/>
      <c r="K2" s="99"/>
      <c r="L2" s="99"/>
      <c r="M2" s="99"/>
      <c r="N2" s="99"/>
      <c r="O2" s="99"/>
      <c r="P2" s="99"/>
      <c r="Q2" s="99"/>
      <c r="R2" s="99"/>
      <c r="S2" s="99"/>
      <c r="T2" s="99"/>
      <c r="U2" s="99"/>
      <c r="V2" s="99"/>
      <c r="W2" s="99"/>
      <c r="X2" s="99"/>
      <c r="Y2" s="99"/>
      <c r="Z2" s="99"/>
      <c r="AA2" s="99"/>
    </row>
    <row r="3" spans="1:27" s="100"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100" customFormat="1" ht="30.75" customHeight="1" thickBot="1" x14ac:dyDescent="0.3">
      <c r="A4" s="400"/>
      <c r="B4" s="400"/>
      <c r="C4" s="320" t="s">
        <v>224</v>
      </c>
      <c r="D4" s="321"/>
      <c r="E4" s="321"/>
      <c r="F4" s="321"/>
      <c r="G4" s="322"/>
      <c r="H4" s="99"/>
      <c r="I4" s="99"/>
      <c r="J4" s="99"/>
      <c r="K4" s="99"/>
      <c r="L4" s="99"/>
      <c r="M4" s="99"/>
      <c r="N4" s="99"/>
      <c r="O4" s="99"/>
      <c r="P4" s="99"/>
      <c r="Q4" s="99"/>
      <c r="R4" s="99"/>
      <c r="S4" s="99"/>
      <c r="T4" s="99"/>
      <c r="U4" s="99"/>
      <c r="V4" s="99"/>
      <c r="W4" s="99"/>
      <c r="X4" s="99"/>
      <c r="Y4" s="99"/>
      <c r="Z4" s="99"/>
      <c r="AA4" s="99"/>
    </row>
    <row r="5" spans="1:27" s="100" customFormat="1" ht="15.75" thickBot="1" x14ac:dyDescent="0.3">
      <c r="A5" s="400"/>
      <c r="B5" s="400"/>
      <c r="C5" s="99"/>
      <c r="D5" s="99"/>
      <c r="E5" s="99"/>
      <c r="F5" s="99"/>
    </row>
    <row r="6" spans="1:27" s="100" customFormat="1" ht="15.75" thickBot="1" x14ac:dyDescent="0.3">
      <c r="A6" s="400"/>
      <c r="B6" s="400"/>
      <c r="C6" s="99"/>
      <c r="D6" s="326" t="s">
        <v>136</v>
      </c>
      <c r="E6" s="321"/>
      <c r="F6" s="322"/>
      <c r="G6" s="99"/>
      <c r="H6" s="99"/>
      <c r="I6" s="99"/>
      <c r="J6" s="99"/>
      <c r="K6" s="99"/>
    </row>
    <row r="7" spans="1:27" ht="15.75" thickBot="1" x14ac:dyDescent="0.3">
      <c r="A7" s="323"/>
      <c r="B7" s="323"/>
      <c r="C7" s="101"/>
      <c r="D7" s="101"/>
      <c r="E7" s="101"/>
      <c r="F7" s="101"/>
    </row>
    <row r="8" spans="1:27" ht="15.75" thickBot="1" x14ac:dyDescent="0.3">
      <c r="A8" s="323"/>
      <c r="B8" s="323"/>
      <c r="C8" s="324" t="s">
        <v>108</v>
      </c>
      <c r="D8" s="332" t="s">
        <v>109</v>
      </c>
      <c r="E8" s="329" t="s">
        <v>110</v>
      </c>
      <c r="F8" s="331" t="s">
        <v>111</v>
      </c>
      <c r="G8" s="401" t="s">
        <v>112</v>
      </c>
      <c r="H8" s="100"/>
      <c r="I8" s="100"/>
      <c r="J8" s="100"/>
      <c r="K8" s="100"/>
      <c r="L8" s="100"/>
      <c r="M8" s="100"/>
      <c r="N8" s="100"/>
      <c r="O8" s="100"/>
      <c r="P8" s="100"/>
      <c r="Q8" s="100"/>
      <c r="R8" s="100"/>
      <c r="S8" s="100"/>
      <c r="T8" s="100"/>
      <c r="U8" s="100"/>
    </row>
    <row r="9" spans="1:27" ht="15.75" thickBot="1" x14ac:dyDescent="0.3">
      <c r="A9" s="323"/>
      <c r="B9" s="323"/>
      <c r="C9" s="324"/>
      <c r="D9" s="332"/>
      <c r="E9" s="329"/>
      <c r="F9" s="331"/>
      <c r="G9" s="402"/>
      <c r="H9" s="100"/>
      <c r="I9" s="100"/>
      <c r="J9" s="100"/>
      <c r="K9" s="100"/>
      <c r="L9" s="100"/>
      <c r="M9" s="100"/>
      <c r="N9" s="100"/>
      <c r="O9" s="100"/>
      <c r="P9" s="100"/>
      <c r="Q9" s="100"/>
      <c r="R9" s="100"/>
      <c r="S9" s="100"/>
      <c r="T9" s="100"/>
      <c r="U9" s="100"/>
    </row>
    <row r="10" spans="1:27" ht="15.75" thickBot="1" x14ac:dyDescent="0.3">
      <c r="A10" s="323"/>
      <c r="B10" s="323"/>
      <c r="C10" s="324"/>
      <c r="D10" s="332"/>
      <c r="E10" s="329"/>
      <c r="F10" s="331"/>
      <c r="G10" s="403"/>
      <c r="H10" s="100"/>
      <c r="I10" s="100"/>
      <c r="J10" s="100"/>
      <c r="K10" s="100"/>
      <c r="L10" s="100"/>
      <c r="M10" s="100"/>
      <c r="N10" s="100"/>
      <c r="O10" s="100"/>
      <c r="P10" s="100"/>
      <c r="Q10" s="100"/>
      <c r="R10" s="100"/>
      <c r="S10" s="100"/>
      <c r="T10" s="100"/>
      <c r="U10" s="100"/>
    </row>
    <row r="11" spans="1:27" ht="15.75" thickBot="1" x14ac:dyDescent="0.3">
      <c r="A11" s="314" t="str">
        <f>'Merit Overview'!A3</f>
        <v>Member #1</v>
      </c>
      <c r="B11" s="316"/>
      <c r="C11" s="179"/>
      <c r="D11" s="172"/>
      <c r="E11" s="173"/>
      <c r="F11" s="174"/>
      <c r="G11" s="175"/>
      <c r="H11" s="269"/>
      <c r="I11" s="269"/>
      <c r="J11" s="100"/>
      <c r="K11" s="269"/>
      <c r="L11" s="269"/>
      <c r="M11" s="269"/>
      <c r="N11" s="269"/>
      <c r="O11" s="269"/>
      <c r="P11" s="100"/>
      <c r="Q11" s="269"/>
      <c r="R11" s="269"/>
      <c r="S11" s="269"/>
      <c r="T11" s="269"/>
      <c r="U11" s="269"/>
    </row>
    <row r="12" spans="1:27" ht="15.75" thickBot="1" x14ac:dyDescent="0.3">
      <c r="A12" s="314" t="str">
        <f>'Merit Overview'!A4</f>
        <v>Member #2</v>
      </c>
      <c r="B12" s="316"/>
      <c r="C12" s="179"/>
      <c r="D12" s="172"/>
      <c r="E12" s="173"/>
      <c r="F12" s="174"/>
      <c r="G12" s="175"/>
      <c r="H12" s="269"/>
      <c r="I12" s="269"/>
      <c r="J12" s="100"/>
      <c r="K12" s="269"/>
      <c r="L12" s="269"/>
      <c r="M12" s="269"/>
      <c r="N12" s="269"/>
      <c r="O12" s="269"/>
      <c r="P12" s="100"/>
      <c r="Q12" s="269"/>
      <c r="R12" s="269"/>
      <c r="S12" s="269"/>
      <c r="T12" s="269"/>
      <c r="U12" s="269"/>
    </row>
    <row r="13" spans="1:27" ht="15.75" thickBot="1" x14ac:dyDescent="0.3">
      <c r="A13" s="314" t="str">
        <f>'Merit Overview'!A5</f>
        <v>Member #3</v>
      </c>
      <c r="B13" s="316"/>
      <c r="C13" s="179"/>
      <c r="D13" s="172"/>
      <c r="E13" s="173"/>
      <c r="F13" s="174"/>
      <c r="G13" s="175"/>
      <c r="H13" s="269"/>
      <c r="I13" s="269"/>
      <c r="J13" s="100"/>
      <c r="K13" s="269"/>
      <c r="L13" s="269"/>
      <c r="M13" s="269"/>
      <c r="N13" s="269"/>
      <c r="O13" s="269"/>
      <c r="P13" s="100"/>
      <c r="Q13" s="269"/>
      <c r="R13" s="269"/>
      <c r="S13" s="269"/>
      <c r="T13" s="269"/>
      <c r="U13" s="269"/>
    </row>
    <row r="14" spans="1:27" ht="15.75" thickBot="1" x14ac:dyDescent="0.3">
      <c r="A14" s="314" t="str">
        <f>'Merit Overview'!A6</f>
        <v>Member #4</v>
      </c>
      <c r="B14" s="316"/>
      <c r="C14" s="179"/>
      <c r="D14" s="172"/>
      <c r="E14" s="173"/>
      <c r="F14" s="174"/>
      <c r="G14" s="175"/>
      <c r="H14" s="269"/>
      <c r="I14" s="269"/>
      <c r="J14" s="100"/>
      <c r="K14" s="269"/>
      <c r="L14" s="269"/>
      <c r="M14" s="269"/>
      <c r="N14" s="269"/>
      <c r="O14" s="269"/>
      <c r="P14" s="100"/>
      <c r="Q14" s="269"/>
      <c r="R14" s="269"/>
      <c r="S14" s="269"/>
      <c r="T14" s="269"/>
      <c r="U14" s="269"/>
    </row>
    <row r="15" spans="1:27" ht="15.75" thickBot="1" x14ac:dyDescent="0.3">
      <c r="A15" s="314" t="str">
        <f>'Merit Overview'!A7</f>
        <v>Member #5</v>
      </c>
      <c r="B15" s="316"/>
      <c r="C15" s="179"/>
      <c r="D15" s="172"/>
      <c r="E15" s="173"/>
      <c r="F15" s="174"/>
      <c r="G15" s="175"/>
      <c r="H15" s="269"/>
      <c r="I15" s="269"/>
      <c r="J15" s="100"/>
      <c r="K15" s="269"/>
      <c r="L15" s="269"/>
      <c r="M15" s="269"/>
      <c r="N15" s="269"/>
      <c r="O15" s="269"/>
      <c r="P15" s="100"/>
      <c r="Q15" s="269"/>
      <c r="R15" s="269"/>
      <c r="S15" s="269"/>
      <c r="T15" s="269"/>
      <c r="U15" s="269"/>
    </row>
    <row r="16" spans="1:27" ht="15.75" thickBot="1" x14ac:dyDescent="0.3">
      <c r="A16" s="314" t="str">
        <f>'Merit Overview'!A8</f>
        <v>Member #6</v>
      </c>
      <c r="B16" s="316"/>
      <c r="C16" s="179"/>
      <c r="D16" s="172"/>
      <c r="E16" s="173"/>
      <c r="F16" s="174"/>
      <c r="G16" s="175"/>
      <c r="H16" s="269"/>
      <c r="I16" s="269"/>
      <c r="J16" s="100"/>
      <c r="K16" s="269"/>
      <c r="L16" s="269"/>
      <c r="M16" s="269"/>
      <c r="N16" s="269"/>
      <c r="O16" s="269"/>
      <c r="P16" s="100"/>
      <c r="Q16" s="269"/>
      <c r="R16" s="269"/>
      <c r="S16" s="269"/>
      <c r="T16" s="269"/>
      <c r="U16" s="269"/>
    </row>
    <row r="17" spans="1:21" ht="15.75" thickBot="1" x14ac:dyDescent="0.3">
      <c r="A17" s="314" t="str">
        <f>'Merit Overview'!A9</f>
        <v>Member #7</v>
      </c>
      <c r="B17" s="316"/>
      <c r="C17" s="179"/>
      <c r="D17" s="172"/>
      <c r="E17" s="173"/>
      <c r="F17" s="174"/>
      <c r="G17" s="175"/>
      <c r="H17" s="269"/>
      <c r="I17" s="269"/>
      <c r="J17" s="100"/>
      <c r="K17" s="269"/>
      <c r="L17" s="269"/>
      <c r="M17" s="269"/>
      <c r="N17" s="269"/>
      <c r="O17" s="269"/>
      <c r="P17" s="100"/>
      <c r="Q17" s="269"/>
      <c r="R17" s="269"/>
      <c r="S17" s="269"/>
      <c r="T17" s="269"/>
      <c r="U17" s="269"/>
    </row>
    <row r="18" spans="1:21" ht="15.75" thickBot="1" x14ac:dyDescent="0.3">
      <c r="A18" s="314" t="str">
        <f>'Merit Overview'!A10</f>
        <v>Member #8</v>
      </c>
      <c r="B18" s="316"/>
      <c r="C18" s="179"/>
      <c r="D18" s="172"/>
      <c r="E18" s="173"/>
      <c r="F18" s="174"/>
      <c r="G18" s="175"/>
      <c r="H18" s="269"/>
      <c r="I18" s="269"/>
      <c r="J18" s="100"/>
      <c r="K18" s="269"/>
      <c r="L18" s="269"/>
      <c r="M18" s="269"/>
      <c r="N18" s="269"/>
      <c r="O18" s="269"/>
      <c r="P18" s="100"/>
      <c r="Q18" s="269"/>
      <c r="R18" s="269"/>
      <c r="S18" s="269"/>
      <c r="T18" s="269"/>
      <c r="U18" s="269"/>
    </row>
    <row r="19" spans="1:21" ht="15.75" thickBot="1" x14ac:dyDescent="0.3">
      <c r="A19" s="314" t="str">
        <f>'Merit Overview'!A11</f>
        <v>Member #9</v>
      </c>
      <c r="B19" s="316"/>
      <c r="C19" s="179"/>
      <c r="D19" s="172"/>
      <c r="E19" s="173"/>
      <c r="F19" s="174"/>
      <c r="G19" s="175"/>
      <c r="H19" s="269"/>
      <c r="I19" s="269"/>
      <c r="J19" s="100"/>
      <c r="K19" s="269"/>
      <c r="L19" s="269"/>
      <c r="M19" s="269"/>
      <c r="N19" s="269"/>
      <c r="O19" s="269"/>
      <c r="P19" s="100"/>
      <c r="Q19" s="269"/>
      <c r="R19" s="269"/>
      <c r="S19" s="269"/>
      <c r="T19" s="269"/>
      <c r="U19" s="269"/>
    </row>
    <row r="20" spans="1:21" ht="15.75" thickBot="1" x14ac:dyDescent="0.3">
      <c r="A20" s="314" t="str">
        <f>'Merit Overview'!A12</f>
        <v>Member #10</v>
      </c>
      <c r="B20" s="316"/>
      <c r="C20" s="179"/>
      <c r="D20" s="172"/>
      <c r="E20" s="173"/>
      <c r="F20" s="174"/>
      <c r="G20" s="175"/>
      <c r="H20" s="269"/>
      <c r="I20" s="269"/>
      <c r="J20" s="100"/>
      <c r="K20" s="269"/>
      <c r="L20" s="269"/>
      <c r="M20" s="269"/>
      <c r="N20" s="269"/>
      <c r="O20" s="269"/>
      <c r="P20" s="100"/>
      <c r="Q20" s="269"/>
      <c r="R20" s="269"/>
      <c r="S20" s="269"/>
      <c r="T20" s="269"/>
      <c r="U20" s="269"/>
    </row>
    <row r="21" spans="1:21" ht="15.75" thickBot="1" x14ac:dyDescent="0.3">
      <c r="A21" s="314" t="str">
        <f>'Merit Overview'!A13</f>
        <v>Member #11</v>
      </c>
      <c r="B21" s="316"/>
      <c r="C21" s="179"/>
      <c r="D21" s="172"/>
      <c r="E21" s="173"/>
      <c r="F21" s="174"/>
      <c r="G21" s="175"/>
      <c r="H21" s="269"/>
      <c r="I21" s="269"/>
      <c r="J21" s="100"/>
      <c r="K21" s="269"/>
      <c r="L21" s="269"/>
      <c r="M21" s="269"/>
      <c r="N21" s="269"/>
      <c r="O21" s="269"/>
      <c r="P21" s="100"/>
      <c r="Q21" s="269"/>
      <c r="R21" s="269"/>
      <c r="S21" s="269"/>
      <c r="T21" s="269"/>
      <c r="U21" s="269"/>
    </row>
    <row r="22" spans="1:21" ht="15.75" thickBot="1" x14ac:dyDescent="0.3">
      <c r="A22" s="314" t="str">
        <f>'Merit Overview'!A14</f>
        <v>Member #12</v>
      </c>
      <c r="B22" s="316"/>
      <c r="C22" s="179"/>
      <c r="D22" s="172"/>
      <c r="E22" s="173"/>
      <c r="F22" s="174"/>
      <c r="G22" s="175"/>
      <c r="H22" s="269"/>
      <c r="I22" s="269"/>
      <c r="J22" s="100"/>
      <c r="K22" s="269"/>
      <c r="L22" s="269"/>
      <c r="M22" s="269"/>
      <c r="N22" s="269"/>
      <c r="O22" s="269"/>
      <c r="P22" s="100"/>
      <c r="Q22" s="269"/>
      <c r="R22" s="269"/>
      <c r="S22" s="269"/>
      <c r="T22" s="269"/>
      <c r="U22" s="269"/>
    </row>
    <row r="23" spans="1:21" ht="15.75" thickBot="1" x14ac:dyDescent="0.3">
      <c r="A23" s="314" t="str">
        <f>'Merit Overview'!A15</f>
        <v>Member #13</v>
      </c>
      <c r="B23" s="316"/>
      <c r="C23" s="179"/>
      <c r="D23" s="172"/>
      <c r="E23" s="173"/>
      <c r="F23" s="174"/>
      <c r="G23" s="175"/>
      <c r="H23" s="269"/>
      <c r="I23" s="269"/>
      <c r="J23" s="100"/>
      <c r="K23" s="269"/>
      <c r="L23" s="269"/>
      <c r="M23" s="269"/>
      <c r="N23" s="269"/>
      <c r="O23" s="269"/>
      <c r="P23" s="100"/>
      <c r="Q23" s="269"/>
      <c r="R23" s="269"/>
      <c r="S23" s="269"/>
      <c r="T23" s="269"/>
      <c r="U23" s="269"/>
    </row>
    <row r="24" spans="1:21" ht="15.75" thickBot="1" x14ac:dyDescent="0.3">
      <c r="A24" s="314" t="str">
        <f>'Merit Overview'!A16</f>
        <v>Member #14</v>
      </c>
      <c r="B24" s="316"/>
      <c r="C24" s="179"/>
      <c r="D24" s="172"/>
      <c r="E24" s="173"/>
      <c r="F24" s="174"/>
      <c r="G24" s="175"/>
      <c r="H24" s="269"/>
      <c r="I24" s="269"/>
      <c r="J24" s="100"/>
      <c r="K24" s="269"/>
      <c r="L24" s="269"/>
      <c r="M24" s="269"/>
      <c r="N24" s="269"/>
      <c r="O24" s="269"/>
      <c r="P24" s="100"/>
      <c r="Q24" s="269"/>
      <c r="R24" s="269"/>
      <c r="S24" s="269"/>
      <c r="T24" s="269"/>
      <c r="U24" s="269"/>
    </row>
    <row r="25" spans="1:21" ht="15.75" thickBot="1" x14ac:dyDescent="0.3">
      <c r="A25" s="314" t="str">
        <f>'Merit Overview'!A17</f>
        <v>Member #15</v>
      </c>
      <c r="B25" s="316"/>
      <c r="C25" s="179"/>
      <c r="D25" s="172"/>
      <c r="E25" s="173"/>
      <c r="F25" s="174"/>
      <c r="G25" s="175"/>
      <c r="H25" s="269"/>
      <c r="I25" s="269"/>
      <c r="J25" s="100"/>
      <c r="K25" s="269"/>
      <c r="L25" s="269"/>
      <c r="M25" s="269"/>
      <c r="N25" s="269"/>
      <c r="O25" s="269"/>
      <c r="P25" s="100"/>
      <c r="Q25" s="269"/>
      <c r="R25" s="269"/>
      <c r="S25" s="269"/>
      <c r="T25" s="269"/>
      <c r="U25" s="269"/>
    </row>
    <row r="26" spans="1:21" ht="15.75" thickBot="1" x14ac:dyDescent="0.3">
      <c r="A26" s="314" t="str">
        <f>'Merit Overview'!A18</f>
        <v>Member #16</v>
      </c>
      <c r="B26" s="316"/>
      <c r="C26" s="179"/>
      <c r="D26" s="172"/>
      <c r="E26" s="173"/>
      <c r="F26" s="174"/>
      <c r="G26" s="175"/>
      <c r="H26" s="269"/>
      <c r="I26" s="269"/>
      <c r="J26" s="100"/>
      <c r="K26" s="269"/>
      <c r="L26" s="269"/>
      <c r="M26" s="269"/>
      <c r="N26" s="269"/>
      <c r="O26" s="269"/>
      <c r="P26" s="100"/>
      <c r="Q26" s="269"/>
      <c r="R26" s="269"/>
      <c r="S26" s="269"/>
      <c r="T26" s="269"/>
      <c r="U26" s="269"/>
    </row>
    <row r="27" spans="1:21" ht="15.75" thickBot="1" x14ac:dyDescent="0.3">
      <c r="A27" s="314" t="str">
        <f>'Merit Overview'!A19</f>
        <v>Member #17</v>
      </c>
      <c r="B27" s="316"/>
      <c r="C27" s="179"/>
      <c r="D27" s="172"/>
      <c r="E27" s="173"/>
      <c r="F27" s="174"/>
      <c r="G27" s="175"/>
      <c r="H27" s="269"/>
      <c r="I27" s="269"/>
      <c r="J27" s="100"/>
      <c r="K27" s="269"/>
      <c r="L27" s="269"/>
      <c r="M27" s="269"/>
      <c r="N27" s="269"/>
      <c r="O27" s="269"/>
      <c r="P27" s="100"/>
      <c r="Q27" s="269"/>
      <c r="R27" s="269"/>
      <c r="S27" s="269"/>
      <c r="T27" s="269"/>
      <c r="U27" s="269"/>
    </row>
    <row r="28" spans="1:21" ht="15.75" thickBot="1" x14ac:dyDescent="0.3">
      <c r="A28" s="314" t="str">
        <f>'Merit Overview'!A20</f>
        <v>Member #18</v>
      </c>
      <c r="B28" s="316"/>
      <c r="C28" s="179"/>
      <c r="D28" s="172"/>
      <c r="E28" s="173"/>
      <c r="F28" s="174"/>
      <c r="G28" s="175"/>
      <c r="H28" s="269"/>
      <c r="I28" s="269"/>
      <c r="J28" s="100"/>
      <c r="K28" s="269"/>
      <c r="L28" s="269"/>
      <c r="M28" s="269"/>
      <c r="N28" s="269"/>
      <c r="O28" s="269"/>
      <c r="P28" s="100"/>
      <c r="Q28" s="269"/>
      <c r="R28" s="269"/>
      <c r="S28" s="269"/>
      <c r="T28" s="269"/>
      <c r="U28" s="269"/>
    </row>
    <row r="29" spans="1:21" ht="15.75" thickBot="1" x14ac:dyDescent="0.3">
      <c r="A29" s="314" t="str">
        <f>'Merit Overview'!A21</f>
        <v>Member #19</v>
      </c>
      <c r="B29" s="316"/>
      <c r="C29" s="179"/>
      <c r="D29" s="172"/>
      <c r="E29" s="173"/>
      <c r="F29" s="174"/>
      <c r="G29" s="175"/>
      <c r="H29" s="269"/>
      <c r="I29" s="269"/>
      <c r="J29" s="100"/>
      <c r="K29" s="269"/>
      <c r="L29" s="269"/>
      <c r="M29" s="269"/>
      <c r="N29" s="269"/>
      <c r="O29" s="269"/>
      <c r="P29" s="100"/>
      <c r="Q29" s="269"/>
      <c r="R29" s="269"/>
      <c r="S29" s="269"/>
      <c r="T29" s="269"/>
      <c r="U29" s="269"/>
    </row>
    <row r="30" spans="1:21" ht="15.75" thickBot="1" x14ac:dyDescent="0.3">
      <c r="A30" s="320" t="str">
        <f>'Merit Overview'!A22</f>
        <v>Member #20</v>
      </c>
      <c r="B30" s="322"/>
      <c r="C30" s="179"/>
      <c r="D30" s="189"/>
      <c r="E30" s="231"/>
      <c r="F30" s="191"/>
      <c r="G30" s="192"/>
      <c r="H30" s="269"/>
      <c r="I30" s="269"/>
      <c r="J30" s="100"/>
      <c r="K30" s="269"/>
      <c r="L30" s="269"/>
      <c r="M30" s="269"/>
      <c r="N30" s="269"/>
      <c r="O30" s="269"/>
      <c r="P30" s="100"/>
      <c r="Q30" s="269"/>
      <c r="R30" s="269"/>
      <c r="S30" s="269"/>
      <c r="T30" s="269"/>
      <c r="U30" s="269"/>
    </row>
    <row r="31" spans="1:21" x14ac:dyDescent="0.25">
      <c r="H31" s="100"/>
      <c r="I31" s="100"/>
      <c r="J31" s="100"/>
      <c r="K31" s="100"/>
      <c r="L31" s="100"/>
      <c r="M31" s="100"/>
      <c r="N31" s="100"/>
      <c r="O31" s="100"/>
      <c r="P31" s="100"/>
      <c r="Q31" s="100"/>
      <c r="R31" s="100"/>
      <c r="S31" s="100"/>
      <c r="T31" s="100"/>
      <c r="U31" s="100"/>
    </row>
  </sheetData>
  <sheetProtection sheet="1" objects="1" scenarios="1"/>
  <mergeCells count="36">
    <mergeCell ref="A6:B6"/>
    <mergeCell ref="D6:F6"/>
    <mergeCell ref="B1:H2"/>
    <mergeCell ref="A3:B3"/>
    <mergeCell ref="A4:B4"/>
    <mergeCell ref="C4:G4"/>
    <mergeCell ref="A5:B5"/>
    <mergeCell ref="A13:B13"/>
    <mergeCell ref="A7:B7"/>
    <mergeCell ref="A8:B8"/>
    <mergeCell ref="C8:C10"/>
    <mergeCell ref="D8:D10"/>
    <mergeCell ref="G8:G10"/>
    <mergeCell ref="A9:B9"/>
    <mergeCell ref="A10:B10"/>
    <mergeCell ref="A11:B11"/>
    <mergeCell ref="A12:B12"/>
    <mergeCell ref="E8:E10"/>
    <mergeCell ref="F8:F10"/>
    <mergeCell ref="A25:B25"/>
    <mergeCell ref="A14:B14"/>
    <mergeCell ref="A15:B15"/>
    <mergeCell ref="A16:B16"/>
    <mergeCell ref="A17:B17"/>
    <mergeCell ref="A18:B18"/>
    <mergeCell ref="A19:B19"/>
    <mergeCell ref="A20:B20"/>
    <mergeCell ref="A21:B21"/>
    <mergeCell ref="A22:B22"/>
    <mergeCell ref="A23:B23"/>
    <mergeCell ref="A24:B24"/>
    <mergeCell ref="A26:B26"/>
    <mergeCell ref="A27:B27"/>
    <mergeCell ref="A28:B28"/>
    <mergeCell ref="A29:B29"/>
    <mergeCell ref="A30:B30"/>
  </mergeCells>
  <dataValidations count="1">
    <dataValidation type="list" allowBlank="1" showDropDown="1" showInputMessage="1" showErrorMessage="1" errorTitle="Incorrect Value Entered" error="Please enter a &quot;x&quot; into the cell when the member maintains a &quot;B&quot; grade average (or equivalent) for one full school year." sqref="C11:G30">
      <formula1>"x, X"</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31"/>
  <sheetViews>
    <sheetView workbookViewId="0">
      <pane ySplit="10" topLeftCell="A11" activePane="bottomLeft" state="frozen"/>
      <selection activeCell="B12" sqref="B12"/>
      <selection pane="bottomLeft" activeCell="G6" sqref="G6"/>
    </sheetView>
  </sheetViews>
  <sheetFormatPr defaultColWidth="8.85546875" defaultRowHeight="15" x14ac:dyDescent="0.25"/>
  <cols>
    <col min="1" max="2" width="12.42578125" style="97" customWidth="1"/>
    <col min="3" max="8" width="13.42578125" style="97" customWidth="1"/>
    <col min="9" max="22" width="10.28515625" style="97" customWidth="1"/>
    <col min="23" max="29" width="9.28515625" style="97" customWidth="1"/>
    <col min="30" max="16384" width="8.85546875" style="97"/>
  </cols>
  <sheetData>
    <row r="1" spans="1:27" s="100" customFormat="1" x14ac:dyDescent="0.25">
      <c r="B1" s="420" t="s">
        <v>179</v>
      </c>
      <c r="C1" s="404"/>
      <c r="D1" s="404"/>
      <c r="E1" s="404"/>
      <c r="F1" s="404"/>
      <c r="G1" s="404"/>
      <c r="H1" s="405"/>
      <c r="I1" s="99"/>
      <c r="J1" s="99"/>
      <c r="K1" s="99"/>
      <c r="L1" s="99"/>
      <c r="M1" s="99"/>
      <c r="N1" s="99"/>
      <c r="O1" s="99"/>
      <c r="P1" s="99"/>
      <c r="Q1" s="99"/>
      <c r="R1" s="99"/>
      <c r="S1" s="99"/>
      <c r="T1" s="99"/>
      <c r="U1" s="99"/>
      <c r="V1" s="99"/>
      <c r="W1" s="99"/>
      <c r="X1" s="99"/>
      <c r="Y1" s="99"/>
      <c r="Z1" s="99"/>
      <c r="AA1" s="99"/>
    </row>
    <row r="2" spans="1:27" s="100" customFormat="1" ht="15.75" thickBot="1" x14ac:dyDescent="0.3">
      <c r="B2" s="335"/>
      <c r="C2" s="406"/>
      <c r="D2" s="406"/>
      <c r="E2" s="406"/>
      <c r="F2" s="406"/>
      <c r="G2" s="406"/>
      <c r="H2" s="407"/>
      <c r="I2" s="99"/>
      <c r="J2" s="99"/>
      <c r="K2" s="99"/>
      <c r="L2" s="99"/>
      <c r="M2" s="99"/>
      <c r="N2" s="99"/>
      <c r="O2" s="99"/>
      <c r="P2" s="99"/>
      <c r="Q2" s="99"/>
      <c r="R2" s="99"/>
      <c r="S2" s="99"/>
      <c r="T2" s="99"/>
      <c r="U2" s="99"/>
      <c r="V2" s="99"/>
      <c r="W2" s="99"/>
      <c r="X2" s="99"/>
      <c r="Y2" s="99"/>
      <c r="Z2" s="99"/>
      <c r="AA2" s="99"/>
    </row>
    <row r="3" spans="1:27" s="100"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100" customFormat="1" ht="30.75" customHeight="1" thickBot="1" x14ac:dyDescent="0.3">
      <c r="A4" s="400"/>
      <c r="B4" s="400"/>
      <c r="C4" s="320" t="s">
        <v>225</v>
      </c>
      <c r="D4" s="321"/>
      <c r="E4" s="321"/>
      <c r="F4" s="321"/>
      <c r="G4" s="322"/>
      <c r="H4" s="99"/>
      <c r="I4" s="99"/>
      <c r="J4" s="99"/>
      <c r="K4" s="99"/>
      <c r="L4" s="99"/>
      <c r="M4" s="99"/>
      <c r="N4" s="99"/>
      <c r="O4" s="99"/>
      <c r="P4" s="99"/>
      <c r="Q4" s="99"/>
      <c r="R4" s="99"/>
      <c r="S4" s="99"/>
      <c r="T4" s="99"/>
      <c r="U4" s="99"/>
      <c r="V4" s="99"/>
      <c r="W4" s="99"/>
      <c r="X4" s="99"/>
      <c r="Y4" s="99"/>
      <c r="Z4" s="99"/>
      <c r="AA4" s="99"/>
    </row>
    <row r="5" spans="1:27" s="100" customFormat="1" ht="15.75" thickBot="1" x14ac:dyDescent="0.3">
      <c r="A5" s="400"/>
      <c r="B5" s="400"/>
      <c r="C5" s="99"/>
      <c r="D5" s="99"/>
      <c r="E5" s="99"/>
      <c r="F5" s="99"/>
    </row>
    <row r="6" spans="1:27" s="100" customFormat="1" ht="15.75" thickBot="1" x14ac:dyDescent="0.3">
      <c r="A6" s="400"/>
      <c r="B6" s="400"/>
      <c r="C6" s="99"/>
      <c r="D6" s="326" t="s">
        <v>52</v>
      </c>
      <c r="E6" s="321"/>
      <c r="F6" s="322"/>
      <c r="G6" s="99"/>
      <c r="H6" s="99"/>
      <c r="I6" s="99"/>
      <c r="J6" s="99"/>
      <c r="K6" s="99"/>
    </row>
    <row r="7" spans="1:27" ht="15.75" thickBot="1" x14ac:dyDescent="0.3">
      <c r="A7" s="323"/>
      <c r="B7" s="323"/>
      <c r="C7" s="101"/>
      <c r="D7" s="101"/>
      <c r="E7" s="101"/>
      <c r="F7" s="101"/>
    </row>
    <row r="8" spans="1:27" ht="15.75" thickBot="1" x14ac:dyDescent="0.3">
      <c r="A8" s="323"/>
      <c r="B8" s="323"/>
      <c r="C8" s="324" t="s">
        <v>108</v>
      </c>
      <c r="D8" s="332" t="s">
        <v>109</v>
      </c>
      <c r="E8" s="329" t="s">
        <v>110</v>
      </c>
      <c r="F8" s="331" t="s">
        <v>111</v>
      </c>
      <c r="G8" s="401" t="s">
        <v>112</v>
      </c>
      <c r="H8" s="100"/>
      <c r="I8" s="100"/>
      <c r="J8" s="100"/>
      <c r="K8" s="100"/>
      <c r="L8" s="100"/>
      <c r="M8" s="100"/>
      <c r="N8" s="100"/>
      <c r="O8" s="100"/>
      <c r="P8" s="100"/>
      <c r="Q8" s="100"/>
      <c r="R8" s="100"/>
      <c r="S8" s="100"/>
      <c r="T8" s="100"/>
      <c r="U8" s="100"/>
    </row>
    <row r="9" spans="1:27" ht="15.75" thickBot="1" x14ac:dyDescent="0.3">
      <c r="A9" s="323"/>
      <c r="B9" s="323"/>
      <c r="C9" s="324"/>
      <c r="D9" s="332"/>
      <c r="E9" s="329"/>
      <c r="F9" s="331"/>
      <c r="G9" s="402"/>
      <c r="H9" s="100"/>
      <c r="I9" s="100"/>
      <c r="J9" s="100"/>
      <c r="K9" s="100"/>
      <c r="L9" s="100"/>
      <c r="M9" s="100"/>
      <c r="N9" s="100"/>
      <c r="O9" s="100"/>
      <c r="P9" s="100"/>
      <c r="Q9" s="100"/>
      <c r="R9" s="100"/>
      <c r="S9" s="100"/>
      <c r="T9" s="100"/>
      <c r="U9" s="100"/>
    </row>
    <row r="10" spans="1:27" ht="15.75" thickBot="1" x14ac:dyDescent="0.3">
      <c r="A10" s="323"/>
      <c r="B10" s="323"/>
      <c r="C10" s="324"/>
      <c r="D10" s="332"/>
      <c r="E10" s="329"/>
      <c r="F10" s="331"/>
      <c r="G10" s="403"/>
      <c r="H10" s="100"/>
      <c r="I10" s="100"/>
      <c r="J10" s="100"/>
      <c r="K10" s="100"/>
      <c r="L10" s="100"/>
      <c r="M10" s="100"/>
      <c r="N10" s="100"/>
      <c r="O10" s="100"/>
      <c r="P10" s="100"/>
      <c r="Q10" s="100"/>
      <c r="R10" s="100"/>
      <c r="S10" s="100"/>
      <c r="T10" s="100"/>
      <c r="U10" s="100"/>
    </row>
    <row r="11" spans="1:27" ht="15.75" thickBot="1" x14ac:dyDescent="0.3">
      <c r="A11" s="314" t="str">
        <f>'Merit Overview'!A3</f>
        <v>Member #1</v>
      </c>
      <c r="B11" s="316"/>
      <c r="C11" s="179"/>
      <c r="D11" s="172"/>
      <c r="E11" s="173"/>
      <c r="F11" s="174"/>
      <c r="G11" s="175"/>
      <c r="H11" s="39"/>
      <c r="I11" s="39"/>
      <c r="J11" s="100"/>
      <c r="K11" s="39"/>
      <c r="L11" s="39"/>
      <c r="M11" s="39"/>
      <c r="N11" s="39"/>
      <c r="O11" s="39"/>
      <c r="P11" s="100"/>
      <c r="Q11" s="39"/>
      <c r="R11" s="39"/>
      <c r="S11" s="39"/>
      <c r="T11" s="39"/>
      <c r="U11" s="39"/>
    </row>
    <row r="12" spans="1:27" ht="15.75" thickBot="1" x14ac:dyDescent="0.3">
      <c r="A12" s="314" t="str">
        <f>'Merit Overview'!A4</f>
        <v>Member #2</v>
      </c>
      <c r="B12" s="316"/>
      <c r="C12" s="179"/>
      <c r="D12" s="172"/>
      <c r="E12" s="173"/>
      <c r="F12" s="174"/>
      <c r="G12" s="175"/>
      <c r="H12" s="39"/>
      <c r="I12" s="39"/>
      <c r="J12" s="100"/>
      <c r="K12" s="39"/>
      <c r="L12" s="39"/>
      <c r="M12" s="39"/>
      <c r="N12" s="39"/>
      <c r="O12" s="39"/>
      <c r="P12" s="100"/>
      <c r="Q12" s="39"/>
      <c r="R12" s="39"/>
      <c r="S12" s="39"/>
      <c r="T12" s="39"/>
      <c r="U12" s="39"/>
    </row>
    <row r="13" spans="1:27" ht="15.75" thickBot="1" x14ac:dyDescent="0.3">
      <c r="A13" s="314" t="str">
        <f>'Merit Overview'!A5</f>
        <v>Member #3</v>
      </c>
      <c r="B13" s="316"/>
      <c r="C13" s="179"/>
      <c r="D13" s="172"/>
      <c r="E13" s="173"/>
      <c r="F13" s="174"/>
      <c r="G13" s="175"/>
      <c r="H13" s="39"/>
      <c r="I13" s="39"/>
      <c r="J13" s="100"/>
      <c r="K13" s="39"/>
      <c r="L13" s="39"/>
      <c r="M13" s="39"/>
      <c r="N13" s="39"/>
      <c r="O13" s="39"/>
      <c r="P13" s="100"/>
      <c r="Q13" s="39"/>
      <c r="R13" s="39"/>
      <c r="S13" s="39"/>
      <c r="T13" s="39"/>
      <c r="U13" s="39"/>
    </row>
    <row r="14" spans="1:27" ht="15.75" thickBot="1" x14ac:dyDescent="0.3">
      <c r="A14" s="314" t="str">
        <f>'Merit Overview'!A6</f>
        <v>Member #4</v>
      </c>
      <c r="B14" s="316"/>
      <c r="C14" s="179"/>
      <c r="D14" s="172"/>
      <c r="E14" s="173"/>
      <c r="F14" s="174"/>
      <c r="G14" s="175"/>
      <c r="H14" s="39"/>
      <c r="I14" s="39"/>
      <c r="J14" s="100"/>
      <c r="K14" s="39"/>
      <c r="L14" s="39"/>
      <c r="M14" s="39"/>
      <c r="N14" s="39"/>
      <c r="O14" s="39"/>
      <c r="P14" s="100"/>
      <c r="Q14" s="39"/>
      <c r="R14" s="39"/>
      <c r="S14" s="39"/>
      <c r="T14" s="39"/>
      <c r="U14" s="39"/>
    </row>
    <row r="15" spans="1:27" ht="15.75" thickBot="1" x14ac:dyDescent="0.3">
      <c r="A15" s="314" t="str">
        <f>'Merit Overview'!A7</f>
        <v>Member #5</v>
      </c>
      <c r="B15" s="316"/>
      <c r="C15" s="179"/>
      <c r="D15" s="172"/>
      <c r="E15" s="173"/>
      <c r="F15" s="174"/>
      <c r="G15" s="175"/>
      <c r="H15" s="39"/>
      <c r="I15" s="39"/>
      <c r="J15" s="100"/>
      <c r="K15" s="39"/>
      <c r="L15" s="39"/>
      <c r="M15" s="39"/>
      <c r="N15" s="39"/>
      <c r="O15" s="39"/>
      <c r="P15" s="100"/>
      <c r="Q15" s="39"/>
      <c r="R15" s="39"/>
      <c r="S15" s="39"/>
      <c r="T15" s="39"/>
      <c r="U15" s="39"/>
    </row>
    <row r="16" spans="1:27" ht="15.75" thickBot="1" x14ac:dyDescent="0.3">
      <c r="A16" s="314" t="str">
        <f>'Merit Overview'!A8</f>
        <v>Member #6</v>
      </c>
      <c r="B16" s="316"/>
      <c r="C16" s="179"/>
      <c r="D16" s="172"/>
      <c r="E16" s="173"/>
      <c r="F16" s="174"/>
      <c r="G16" s="175"/>
      <c r="H16" s="39"/>
      <c r="I16" s="39"/>
      <c r="J16" s="100"/>
      <c r="K16" s="39"/>
      <c r="L16" s="39"/>
      <c r="M16" s="39"/>
      <c r="N16" s="39"/>
      <c r="O16" s="39"/>
      <c r="P16" s="100"/>
      <c r="Q16" s="39"/>
      <c r="R16" s="39"/>
      <c r="S16" s="39"/>
      <c r="T16" s="39"/>
      <c r="U16" s="39"/>
    </row>
    <row r="17" spans="1:21" ht="15.75" thickBot="1" x14ac:dyDescent="0.3">
      <c r="A17" s="314" t="str">
        <f>'Merit Overview'!A9</f>
        <v>Member #7</v>
      </c>
      <c r="B17" s="316"/>
      <c r="C17" s="179"/>
      <c r="D17" s="172"/>
      <c r="E17" s="173"/>
      <c r="F17" s="174"/>
      <c r="G17" s="175"/>
      <c r="H17" s="39"/>
      <c r="I17" s="39"/>
      <c r="J17" s="100"/>
      <c r="K17" s="39"/>
      <c r="L17" s="39"/>
      <c r="M17" s="39"/>
      <c r="N17" s="39"/>
      <c r="O17" s="39"/>
      <c r="P17" s="100"/>
      <c r="Q17" s="39"/>
      <c r="R17" s="39"/>
      <c r="S17" s="39"/>
      <c r="T17" s="39"/>
      <c r="U17" s="39"/>
    </row>
    <row r="18" spans="1:21" ht="15.75" thickBot="1" x14ac:dyDescent="0.3">
      <c r="A18" s="314" t="str">
        <f>'Merit Overview'!A10</f>
        <v>Member #8</v>
      </c>
      <c r="B18" s="316"/>
      <c r="C18" s="179"/>
      <c r="D18" s="172"/>
      <c r="E18" s="173"/>
      <c r="F18" s="174"/>
      <c r="G18" s="175"/>
      <c r="H18" s="39"/>
      <c r="I18" s="39"/>
      <c r="J18" s="100"/>
      <c r="K18" s="39"/>
      <c r="L18" s="39"/>
      <c r="M18" s="39"/>
      <c r="N18" s="39"/>
      <c r="O18" s="39"/>
      <c r="P18" s="100"/>
      <c r="Q18" s="39"/>
      <c r="R18" s="39"/>
      <c r="S18" s="39"/>
      <c r="T18" s="39"/>
      <c r="U18" s="39"/>
    </row>
    <row r="19" spans="1:21" ht="15.75" thickBot="1" x14ac:dyDescent="0.3">
      <c r="A19" s="314" t="str">
        <f>'Merit Overview'!A11</f>
        <v>Member #9</v>
      </c>
      <c r="B19" s="316"/>
      <c r="C19" s="179"/>
      <c r="D19" s="172"/>
      <c r="E19" s="173"/>
      <c r="F19" s="174"/>
      <c r="G19" s="175"/>
      <c r="H19" s="39"/>
      <c r="I19" s="39"/>
      <c r="J19" s="100"/>
      <c r="K19" s="39"/>
      <c r="L19" s="39"/>
      <c r="M19" s="39"/>
      <c r="N19" s="39"/>
      <c r="O19" s="39"/>
      <c r="P19" s="100"/>
      <c r="Q19" s="39"/>
      <c r="R19" s="39"/>
      <c r="S19" s="39"/>
      <c r="T19" s="39"/>
      <c r="U19" s="39"/>
    </row>
    <row r="20" spans="1:21" ht="15.75" thickBot="1" x14ac:dyDescent="0.3">
      <c r="A20" s="314" t="str">
        <f>'Merit Overview'!A12</f>
        <v>Member #10</v>
      </c>
      <c r="B20" s="316"/>
      <c r="C20" s="179"/>
      <c r="D20" s="172"/>
      <c r="E20" s="173"/>
      <c r="F20" s="174"/>
      <c r="G20" s="175"/>
      <c r="H20" s="39"/>
      <c r="I20" s="39"/>
      <c r="J20" s="100"/>
      <c r="K20" s="39"/>
      <c r="L20" s="39"/>
      <c r="M20" s="39"/>
      <c r="N20" s="39"/>
      <c r="O20" s="39"/>
      <c r="P20" s="100"/>
      <c r="Q20" s="39"/>
      <c r="R20" s="39"/>
      <c r="S20" s="39"/>
      <c r="T20" s="39"/>
      <c r="U20" s="39"/>
    </row>
    <row r="21" spans="1:21" ht="15.75" thickBot="1" x14ac:dyDescent="0.3">
      <c r="A21" s="314" t="str">
        <f>'Merit Overview'!A13</f>
        <v>Member #11</v>
      </c>
      <c r="B21" s="316"/>
      <c r="C21" s="179"/>
      <c r="D21" s="172"/>
      <c r="E21" s="173"/>
      <c r="F21" s="174"/>
      <c r="G21" s="175"/>
      <c r="H21" s="39"/>
      <c r="I21" s="39"/>
      <c r="J21" s="100"/>
      <c r="K21" s="39"/>
      <c r="L21" s="39"/>
      <c r="M21" s="39"/>
      <c r="N21" s="39"/>
      <c r="O21" s="39"/>
      <c r="P21" s="100"/>
      <c r="Q21" s="39"/>
      <c r="R21" s="39"/>
      <c r="S21" s="39"/>
      <c r="T21" s="39"/>
      <c r="U21" s="39"/>
    </row>
    <row r="22" spans="1:21" ht="15.75" thickBot="1" x14ac:dyDescent="0.3">
      <c r="A22" s="314" t="str">
        <f>'Merit Overview'!A14</f>
        <v>Member #12</v>
      </c>
      <c r="B22" s="316"/>
      <c r="C22" s="179"/>
      <c r="D22" s="172"/>
      <c r="E22" s="173"/>
      <c r="F22" s="174"/>
      <c r="G22" s="175"/>
      <c r="H22" s="39"/>
      <c r="I22" s="39"/>
      <c r="J22" s="100"/>
      <c r="K22" s="39"/>
      <c r="L22" s="39"/>
      <c r="M22" s="39"/>
      <c r="N22" s="39"/>
      <c r="O22" s="39"/>
      <c r="P22" s="100"/>
      <c r="Q22" s="39"/>
      <c r="R22" s="39"/>
      <c r="S22" s="39"/>
      <c r="T22" s="39"/>
      <c r="U22" s="39"/>
    </row>
    <row r="23" spans="1:21" ht="15.75" thickBot="1" x14ac:dyDescent="0.3">
      <c r="A23" s="314" t="str">
        <f>'Merit Overview'!A15</f>
        <v>Member #13</v>
      </c>
      <c r="B23" s="316"/>
      <c r="C23" s="179"/>
      <c r="D23" s="172"/>
      <c r="E23" s="173"/>
      <c r="F23" s="174"/>
      <c r="G23" s="175"/>
      <c r="H23" s="39"/>
      <c r="I23" s="39"/>
      <c r="J23" s="100"/>
      <c r="K23" s="39"/>
      <c r="L23" s="39"/>
      <c r="M23" s="39"/>
      <c r="N23" s="39"/>
      <c r="O23" s="39"/>
      <c r="P23" s="100"/>
      <c r="Q23" s="39"/>
      <c r="R23" s="39"/>
      <c r="S23" s="39"/>
      <c r="T23" s="39"/>
      <c r="U23" s="39"/>
    </row>
    <row r="24" spans="1:21" ht="15.75" thickBot="1" x14ac:dyDescent="0.3">
      <c r="A24" s="314" t="str">
        <f>'Merit Overview'!A16</f>
        <v>Member #14</v>
      </c>
      <c r="B24" s="316"/>
      <c r="C24" s="179"/>
      <c r="D24" s="172"/>
      <c r="E24" s="173"/>
      <c r="F24" s="174"/>
      <c r="G24" s="175"/>
      <c r="H24" s="39"/>
      <c r="I24" s="39"/>
      <c r="J24" s="100"/>
      <c r="K24" s="39"/>
      <c r="L24" s="39"/>
      <c r="M24" s="39"/>
      <c r="N24" s="39"/>
      <c r="O24" s="39"/>
      <c r="P24" s="100"/>
      <c r="Q24" s="39"/>
      <c r="R24" s="39"/>
      <c r="S24" s="39"/>
      <c r="T24" s="39"/>
      <c r="U24" s="39"/>
    </row>
    <row r="25" spans="1:21" ht="15.75" thickBot="1" x14ac:dyDescent="0.3">
      <c r="A25" s="314" t="str">
        <f>'Merit Overview'!A17</f>
        <v>Member #15</v>
      </c>
      <c r="B25" s="316"/>
      <c r="C25" s="179"/>
      <c r="D25" s="172"/>
      <c r="E25" s="173"/>
      <c r="F25" s="174"/>
      <c r="G25" s="175"/>
      <c r="H25" s="39"/>
      <c r="I25" s="39"/>
      <c r="J25" s="100"/>
      <c r="K25" s="39"/>
      <c r="L25" s="39"/>
      <c r="M25" s="39"/>
      <c r="N25" s="39"/>
      <c r="O25" s="39"/>
      <c r="P25" s="100"/>
      <c r="Q25" s="39"/>
      <c r="R25" s="39"/>
      <c r="S25" s="39"/>
      <c r="T25" s="39"/>
      <c r="U25" s="39"/>
    </row>
    <row r="26" spans="1:21" ht="15.75" thickBot="1" x14ac:dyDescent="0.3">
      <c r="A26" s="314" t="str">
        <f>'Merit Overview'!A18</f>
        <v>Member #16</v>
      </c>
      <c r="B26" s="316"/>
      <c r="C26" s="179"/>
      <c r="D26" s="172"/>
      <c r="E26" s="173"/>
      <c r="F26" s="174"/>
      <c r="G26" s="175"/>
      <c r="H26" s="39"/>
      <c r="I26" s="39"/>
      <c r="J26" s="100"/>
      <c r="K26" s="39"/>
      <c r="L26" s="39"/>
      <c r="M26" s="39"/>
      <c r="N26" s="39"/>
      <c r="O26" s="39"/>
      <c r="P26" s="100"/>
      <c r="Q26" s="39"/>
      <c r="R26" s="39"/>
      <c r="S26" s="39"/>
      <c r="T26" s="39"/>
      <c r="U26" s="39"/>
    </row>
    <row r="27" spans="1:21" ht="15.75" thickBot="1" x14ac:dyDescent="0.3">
      <c r="A27" s="314" t="str">
        <f>'Merit Overview'!A19</f>
        <v>Member #17</v>
      </c>
      <c r="B27" s="316"/>
      <c r="C27" s="179"/>
      <c r="D27" s="172"/>
      <c r="E27" s="173"/>
      <c r="F27" s="174"/>
      <c r="G27" s="175"/>
      <c r="H27" s="39"/>
      <c r="I27" s="39"/>
      <c r="J27" s="100"/>
      <c r="K27" s="39"/>
      <c r="L27" s="39"/>
      <c r="M27" s="39"/>
      <c r="N27" s="39"/>
      <c r="O27" s="39"/>
      <c r="P27" s="100"/>
      <c r="Q27" s="39"/>
      <c r="R27" s="39"/>
      <c r="S27" s="39"/>
      <c r="T27" s="39"/>
      <c r="U27" s="39"/>
    </row>
    <row r="28" spans="1:21" ht="15.75" thickBot="1" x14ac:dyDescent="0.3">
      <c r="A28" s="314" t="str">
        <f>'Merit Overview'!A20</f>
        <v>Member #18</v>
      </c>
      <c r="B28" s="316"/>
      <c r="C28" s="179"/>
      <c r="D28" s="172"/>
      <c r="E28" s="173"/>
      <c r="F28" s="174"/>
      <c r="G28" s="175"/>
      <c r="H28" s="39"/>
      <c r="I28" s="39"/>
      <c r="J28" s="100"/>
      <c r="K28" s="39"/>
      <c r="L28" s="39"/>
      <c r="M28" s="39"/>
      <c r="N28" s="39"/>
      <c r="O28" s="39"/>
      <c r="P28" s="100"/>
      <c r="Q28" s="39"/>
      <c r="R28" s="39"/>
      <c r="S28" s="39"/>
      <c r="T28" s="39"/>
      <c r="U28" s="39"/>
    </row>
    <row r="29" spans="1:21" ht="15.75" thickBot="1" x14ac:dyDescent="0.3">
      <c r="A29" s="314" t="str">
        <f>'Merit Overview'!A21</f>
        <v>Member #19</v>
      </c>
      <c r="B29" s="316"/>
      <c r="C29" s="179"/>
      <c r="D29" s="172"/>
      <c r="E29" s="173"/>
      <c r="F29" s="174"/>
      <c r="G29" s="175"/>
      <c r="H29" s="39"/>
      <c r="I29" s="39"/>
      <c r="J29" s="100"/>
      <c r="K29" s="39"/>
      <c r="L29" s="39"/>
      <c r="M29" s="39"/>
      <c r="N29" s="39"/>
      <c r="O29" s="39"/>
      <c r="P29" s="100"/>
      <c r="Q29" s="39"/>
      <c r="R29" s="39"/>
      <c r="S29" s="39"/>
      <c r="T29" s="39"/>
      <c r="U29" s="39"/>
    </row>
    <row r="30" spans="1:21" ht="15.75" thickBot="1" x14ac:dyDescent="0.3">
      <c r="A30" s="320" t="str">
        <f>'Merit Overview'!A22</f>
        <v>Member #20</v>
      </c>
      <c r="B30" s="322"/>
      <c r="C30" s="179"/>
      <c r="D30" s="189"/>
      <c r="E30" s="231"/>
      <c r="F30" s="191"/>
      <c r="G30" s="192"/>
      <c r="H30" s="39"/>
      <c r="I30" s="39"/>
      <c r="J30" s="100"/>
      <c r="K30" s="39"/>
      <c r="L30" s="39"/>
      <c r="M30" s="39"/>
      <c r="N30" s="39"/>
      <c r="O30" s="39"/>
      <c r="P30" s="100"/>
      <c r="Q30" s="39"/>
      <c r="R30" s="39"/>
      <c r="S30" s="39"/>
      <c r="T30" s="39"/>
      <c r="U30" s="39"/>
    </row>
    <row r="31" spans="1:21" x14ac:dyDescent="0.25">
      <c r="H31" s="100"/>
      <c r="I31" s="100"/>
      <c r="J31" s="100"/>
      <c r="K31" s="100"/>
      <c r="L31" s="100"/>
      <c r="M31" s="100"/>
      <c r="N31" s="100"/>
      <c r="O31" s="100"/>
      <c r="P31" s="100"/>
      <c r="Q31" s="100"/>
      <c r="R31" s="100"/>
      <c r="S31" s="100"/>
      <c r="T31" s="100"/>
      <c r="U31" s="100"/>
    </row>
  </sheetData>
  <sheetProtection sheet="1" objects="1" scenarios="1"/>
  <mergeCells count="36">
    <mergeCell ref="A30:B30"/>
    <mergeCell ref="A19:B19"/>
    <mergeCell ref="A20:B20"/>
    <mergeCell ref="A21:B21"/>
    <mergeCell ref="A22:B22"/>
    <mergeCell ref="A23:B23"/>
    <mergeCell ref="A24:B24"/>
    <mergeCell ref="A25:B25"/>
    <mergeCell ref="A26:B26"/>
    <mergeCell ref="A27:B27"/>
    <mergeCell ref="A28:B28"/>
    <mergeCell ref="A29:B29"/>
    <mergeCell ref="A18:B18"/>
    <mergeCell ref="G8:G10"/>
    <mergeCell ref="A9:B9"/>
    <mergeCell ref="A10:B10"/>
    <mergeCell ref="A11:B11"/>
    <mergeCell ref="A12:B12"/>
    <mergeCell ref="F8:F10"/>
    <mergeCell ref="A13:B13"/>
    <mergeCell ref="A14:B14"/>
    <mergeCell ref="A15:B15"/>
    <mergeCell ref="A16:B16"/>
    <mergeCell ref="A17:B17"/>
    <mergeCell ref="A7:B7"/>
    <mergeCell ref="A8:B8"/>
    <mergeCell ref="B1:H2"/>
    <mergeCell ref="A3:B3"/>
    <mergeCell ref="A4:B4"/>
    <mergeCell ref="C4:G4"/>
    <mergeCell ref="A5:B5"/>
    <mergeCell ref="C8:C10"/>
    <mergeCell ref="D8:D10"/>
    <mergeCell ref="E8:E10"/>
    <mergeCell ref="A6:B6"/>
    <mergeCell ref="D6:F6"/>
  </mergeCells>
  <phoneticPr fontId="24" type="noConversion"/>
  <dataValidations count="1">
    <dataValidation type="list" allowBlank="1" showDropDown="1" showInputMessage="1" showErrorMessage="1" errorTitle="Incorrect Value Entered" error="Please enter a &quot;x&quot; into the cell when the member maintains a &quot;B&quot; grade average (or equivalent) for one full school year." sqref="C11:G30">
      <formula1>"x, X"</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pane ySplit="10" topLeftCell="A11" activePane="bottomLeft" state="frozen"/>
      <selection activeCell="B12" sqref="B12"/>
      <selection pane="bottomLeft" activeCell="A4" sqref="A4:B4"/>
    </sheetView>
  </sheetViews>
  <sheetFormatPr defaultColWidth="8.85546875" defaultRowHeight="15" x14ac:dyDescent="0.25"/>
  <cols>
    <col min="1" max="2" width="12.42578125" style="97" customWidth="1"/>
    <col min="3" max="8" width="13.42578125" style="97" customWidth="1"/>
    <col min="9" max="22" width="10.28515625" style="97" customWidth="1"/>
    <col min="23" max="29" width="9.28515625" style="97" customWidth="1"/>
    <col min="30" max="16384" width="8.85546875" style="97"/>
  </cols>
  <sheetData>
    <row r="1" spans="1:27" s="100" customFormat="1" x14ac:dyDescent="0.25">
      <c r="B1" s="420" t="s">
        <v>180</v>
      </c>
      <c r="C1" s="404"/>
      <c r="D1" s="404"/>
      <c r="E1" s="404"/>
      <c r="F1" s="404"/>
      <c r="G1" s="404"/>
      <c r="H1" s="405"/>
      <c r="I1" s="99"/>
      <c r="J1" s="99"/>
      <c r="K1" s="99"/>
      <c r="L1" s="99"/>
      <c r="M1" s="99"/>
      <c r="N1" s="99"/>
      <c r="O1" s="99"/>
      <c r="P1" s="99"/>
      <c r="Q1" s="99"/>
      <c r="R1" s="99"/>
      <c r="S1" s="99"/>
      <c r="T1" s="99"/>
      <c r="U1" s="99"/>
      <c r="V1" s="99"/>
      <c r="W1" s="99"/>
      <c r="X1" s="99"/>
      <c r="Y1" s="99"/>
      <c r="Z1" s="99"/>
      <c r="AA1" s="99"/>
    </row>
    <row r="2" spans="1:27" s="100" customFormat="1" ht="15.75" thickBot="1" x14ac:dyDescent="0.3">
      <c r="B2" s="335"/>
      <c r="C2" s="406"/>
      <c r="D2" s="406"/>
      <c r="E2" s="406"/>
      <c r="F2" s="406"/>
      <c r="G2" s="406"/>
      <c r="H2" s="407"/>
      <c r="I2" s="99"/>
      <c r="J2" s="99"/>
      <c r="K2" s="99"/>
      <c r="L2" s="99"/>
      <c r="M2" s="99"/>
      <c r="N2" s="99"/>
      <c r="O2" s="99"/>
      <c r="P2" s="99"/>
      <c r="Q2" s="99"/>
      <c r="R2" s="99"/>
      <c r="S2" s="99"/>
      <c r="T2" s="99"/>
      <c r="U2" s="99"/>
      <c r="V2" s="99"/>
      <c r="W2" s="99"/>
      <c r="X2" s="99"/>
      <c r="Y2" s="99"/>
      <c r="Z2" s="99"/>
      <c r="AA2" s="99"/>
    </row>
    <row r="3" spans="1:27" s="100"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100" customFormat="1" ht="30.75" customHeight="1" thickBot="1" x14ac:dyDescent="0.3">
      <c r="A4" s="400"/>
      <c r="B4" s="400"/>
      <c r="C4" s="320" t="s">
        <v>226</v>
      </c>
      <c r="D4" s="321"/>
      <c r="E4" s="321"/>
      <c r="F4" s="321"/>
      <c r="G4" s="322"/>
      <c r="H4" s="99"/>
      <c r="I4" s="99"/>
      <c r="J4" s="99"/>
      <c r="K4" s="99"/>
      <c r="L4" s="99"/>
      <c r="M4" s="99"/>
      <c r="N4" s="99"/>
      <c r="O4" s="99"/>
      <c r="P4" s="99"/>
      <c r="Q4" s="99"/>
      <c r="R4" s="99"/>
      <c r="S4" s="99"/>
      <c r="T4" s="99"/>
      <c r="U4" s="99"/>
      <c r="V4" s="99"/>
      <c r="W4" s="99"/>
      <c r="X4" s="99"/>
      <c r="Y4" s="99"/>
      <c r="Z4" s="99"/>
      <c r="AA4" s="99"/>
    </row>
    <row r="5" spans="1:27" s="100" customFormat="1" ht="15.75" thickBot="1" x14ac:dyDescent="0.3">
      <c r="A5" s="400"/>
      <c r="B5" s="400"/>
      <c r="C5" s="99"/>
      <c r="D5" s="99"/>
      <c r="E5" s="99"/>
      <c r="F5" s="99"/>
    </row>
    <row r="6" spans="1:27" s="100" customFormat="1" ht="15.75" thickBot="1" x14ac:dyDescent="0.3">
      <c r="A6" s="400"/>
      <c r="B6" s="400"/>
      <c r="C6" s="99"/>
      <c r="D6" s="326" t="s">
        <v>141</v>
      </c>
      <c r="E6" s="321"/>
      <c r="F6" s="322"/>
      <c r="G6" s="99"/>
      <c r="H6" s="99"/>
      <c r="I6" s="99"/>
      <c r="J6" s="99"/>
      <c r="K6" s="99"/>
    </row>
    <row r="7" spans="1:27" ht="15.75" thickBot="1" x14ac:dyDescent="0.3">
      <c r="A7" s="323"/>
      <c r="B7" s="323"/>
      <c r="C7" s="101"/>
      <c r="D7" s="101"/>
      <c r="E7" s="101"/>
      <c r="F7" s="101"/>
    </row>
    <row r="8" spans="1:27" ht="15.75" thickBot="1" x14ac:dyDescent="0.3">
      <c r="A8" s="323"/>
      <c r="B8" s="323"/>
      <c r="C8" s="324" t="s">
        <v>108</v>
      </c>
      <c r="D8" s="332" t="s">
        <v>109</v>
      </c>
      <c r="E8" s="329" t="s">
        <v>110</v>
      </c>
      <c r="F8" s="331" t="s">
        <v>111</v>
      </c>
      <c r="G8" s="401" t="s">
        <v>112</v>
      </c>
      <c r="H8" s="100"/>
      <c r="I8" s="100"/>
      <c r="J8" s="100"/>
      <c r="K8" s="100"/>
      <c r="L8" s="100"/>
      <c r="M8" s="100"/>
      <c r="N8" s="100"/>
      <c r="O8" s="100"/>
      <c r="P8" s="100"/>
      <c r="Q8" s="100"/>
      <c r="R8" s="100"/>
      <c r="S8" s="100"/>
      <c r="T8" s="100"/>
      <c r="U8" s="100"/>
    </row>
    <row r="9" spans="1:27" ht="15.75" thickBot="1" x14ac:dyDescent="0.3">
      <c r="A9" s="323"/>
      <c r="B9" s="323"/>
      <c r="C9" s="324"/>
      <c r="D9" s="332"/>
      <c r="E9" s="329"/>
      <c r="F9" s="331"/>
      <c r="G9" s="402"/>
      <c r="H9" s="100"/>
      <c r="I9" s="100"/>
      <c r="J9" s="100"/>
      <c r="K9" s="100"/>
      <c r="L9" s="100"/>
      <c r="M9" s="100"/>
      <c r="N9" s="100"/>
      <c r="O9" s="100"/>
      <c r="P9" s="100"/>
      <c r="Q9" s="100"/>
      <c r="R9" s="100"/>
      <c r="S9" s="100"/>
      <c r="T9" s="100"/>
      <c r="U9" s="100"/>
    </row>
    <row r="10" spans="1:27" ht="15.75" thickBot="1" x14ac:dyDescent="0.3">
      <c r="A10" s="323"/>
      <c r="B10" s="323"/>
      <c r="C10" s="324"/>
      <c r="D10" s="332"/>
      <c r="E10" s="329"/>
      <c r="F10" s="331"/>
      <c r="G10" s="403"/>
      <c r="H10" s="100"/>
      <c r="I10" s="100"/>
      <c r="J10" s="100"/>
      <c r="K10" s="100"/>
      <c r="L10" s="100"/>
      <c r="M10" s="100"/>
      <c r="N10" s="100"/>
      <c r="O10" s="100"/>
      <c r="P10" s="100"/>
      <c r="Q10" s="100"/>
      <c r="R10" s="100"/>
      <c r="S10" s="100"/>
      <c r="T10" s="100"/>
      <c r="U10" s="100"/>
    </row>
    <row r="11" spans="1:27" ht="15.75" thickBot="1" x14ac:dyDescent="0.3">
      <c r="A11" s="314" t="str">
        <f>'Merit Overview'!A3</f>
        <v>Member #1</v>
      </c>
      <c r="B11" s="316"/>
      <c r="C11" s="179"/>
      <c r="D11" s="172"/>
      <c r="E11" s="173"/>
      <c r="F11" s="174"/>
      <c r="G11" s="175"/>
      <c r="H11" s="279"/>
      <c r="I11" s="279"/>
      <c r="J11" s="100"/>
      <c r="K11" s="279"/>
      <c r="L11" s="279"/>
      <c r="M11" s="279"/>
      <c r="N11" s="279"/>
      <c r="O11" s="279"/>
      <c r="P11" s="100"/>
      <c r="Q11" s="279"/>
      <c r="R11" s="279"/>
      <c r="S11" s="279"/>
      <c r="T11" s="279"/>
      <c r="U11" s="279"/>
    </row>
    <row r="12" spans="1:27" ht="15.75" thickBot="1" x14ac:dyDescent="0.3">
      <c r="A12" s="314" t="str">
        <f>'Merit Overview'!A4</f>
        <v>Member #2</v>
      </c>
      <c r="B12" s="316"/>
      <c r="C12" s="179"/>
      <c r="D12" s="172"/>
      <c r="E12" s="173"/>
      <c r="F12" s="174"/>
      <c r="G12" s="175"/>
      <c r="H12" s="279"/>
      <c r="I12" s="279"/>
      <c r="J12" s="100"/>
      <c r="K12" s="279"/>
      <c r="L12" s="279"/>
      <c r="M12" s="279"/>
      <c r="N12" s="279"/>
      <c r="O12" s="279"/>
      <c r="P12" s="100"/>
      <c r="Q12" s="279"/>
      <c r="R12" s="279"/>
      <c r="S12" s="279"/>
      <c r="T12" s="279"/>
      <c r="U12" s="279"/>
    </row>
    <row r="13" spans="1:27" ht="15.75" thickBot="1" x14ac:dyDescent="0.3">
      <c r="A13" s="314" t="str">
        <f>'Merit Overview'!A5</f>
        <v>Member #3</v>
      </c>
      <c r="B13" s="316"/>
      <c r="C13" s="179"/>
      <c r="D13" s="172"/>
      <c r="E13" s="173"/>
      <c r="F13" s="174"/>
      <c r="G13" s="175"/>
      <c r="H13" s="279"/>
      <c r="I13" s="279"/>
      <c r="J13" s="100"/>
      <c r="K13" s="279"/>
      <c r="L13" s="279"/>
      <c r="M13" s="279"/>
      <c r="N13" s="279"/>
      <c r="O13" s="279"/>
      <c r="P13" s="100"/>
      <c r="Q13" s="279"/>
      <c r="R13" s="279"/>
      <c r="S13" s="279"/>
      <c r="T13" s="279"/>
      <c r="U13" s="279"/>
    </row>
    <row r="14" spans="1:27" ht="15.75" thickBot="1" x14ac:dyDescent="0.3">
      <c r="A14" s="314" t="str">
        <f>'Merit Overview'!A6</f>
        <v>Member #4</v>
      </c>
      <c r="B14" s="316"/>
      <c r="C14" s="179"/>
      <c r="D14" s="172"/>
      <c r="E14" s="173"/>
      <c r="F14" s="174"/>
      <c r="G14" s="175"/>
      <c r="H14" s="279"/>
      <c r="I14" s="279"/>
      <c r="J14" s="100"/>
      <c r="K14" s="279"/>
      <c r="L14" s="279"/>
      <c r="M14" s="279"/>
      <c r="N14" s="279"/>
      <c r="O14" s="279"/>
      <c r="P14" s="100"/>
      <c r="Q14" s="279"/>
      <c r="R14" s="279"/>
      <c r="S14" s="279"/>
      <c r="T14" s="279"/>
      <c r="U14" s="279"/>
    </row>
    <row r="15" spans="1:27" ht="15.75" thickBot="1" x14ac:dyDescent="0.3">
      <c r="A15" s="314" t="str">
        <f>'Merit Overview'!A7</f>
        <v>Member #5</v>
      </c>
      <c r="B15" s="316"/>
      <c r="C15" s="179"/>
      <c r="D15" s="172"/>
      <c r="E15" s="173"/>
      <c r="F15" s="174"/>
      <c r="G15" s="175"/>
      <c r="H15" s="279"/>
      <c r="I15" s="279"/>
      <c r="J15" s="100"/>
      <c r="K15" s="279"/>
      <c r="L15" s="279"/>
      <c r="M15" s="279"/>
      <c r="N15" s="279"/>
      <c r="O15" s="279"/>
      <c r="P15" s="100"/>
      <c r="Q15" s="279"/>
      <c r="R15" s="279"/>
      <c r="S15" s="279"/>
      <c r="T15" s="279"/>
      <c r="U15" s="279"/>
    </row>
    <row r="16" spans="1:27" ht="15.75" thickBot="1" x14ac:dyDescent="0.3">
      <c r="A16" s="314" t="str">
        <f>'Merit Overview'!A8</f>
        <v>Member #6</v>
      </c>
      <c r="B16" s="316"/>
      <c r="C16" s="179"/>
      <c r="D16" s="172"/>
      <c r="E16" s="173"/>
      <c r="F16" s="174"/>
      <c r="G16" s="175"/>
      <c r="H16" s="279"/>
      <c r="I16" s="279"/>
      <c r="J16" s="100"/>
      <c r="K16" s="279"/>
      <c r="L16" s="279"/>
      <c r="M16" s="279"/>
      <c r="N16" s="279"/>
      <c r="O16" s="279"/>
      <c r="P16" s="100"/>
      <c r="Q16" s="279"/>
      <c r="R16" s="279"/>
      <c r="S16" s="279"/>
      <c r="T16" s="279"/>
      <c r="U16" s="279"/>
    </row>
    <row r="17" spans="1:21" ht="15.75" thickBot="1" x14ac:dyDescent="0.3">
      <c r="A17" s="314" t="str">
        <f>'Merit Overview'!A9</f>
        <v>Member #7</v>
      </c>
      <c r="B17" s="316"/>
      <c r="C17" s="179"/>
      <c r="D17" s="172"/>
      <c r="E17" s="173"/>
      <c r="F17" s="174"/>
      <c r="G17" s="175"/>
      <c r="H17" s="279"/>
      <c r="I17" s="279"/>
      <c r="J17" s="100"/>
      <c r="K17" s="279"/>
      <c r="L17" s="279"/>
      <c r="M17" s="279"/>
      <c r="N17" s="279"/>
      <c r="O17" s="279"/>
      <c r="P17" s="100"/>
      <c r="Q17" s="279"/>
      <c r="R17" s="279"/>
      <c r="S17" s="279"/>
      <c r="T17" s="279"/>
      <c r="U17" s="279"/>
    </row>
    <row r="18" spans="1:21" ht="15.75" thickBot="1" x14ac:dyDescent="0.3">
      <c r="A18" s="314" t="str">
        <f>'Merit Overview'!A10</f>
        <v>Member #8</v>
      </c>
      <c r="B18" s="316"/>
      <c r="C18" s="179"/>
      <c r="D18" s="172"/>
      <c r="E18" s="173"/>
      <c r="F18" s="174"/>
      <c r="G18" s="175"/>
      <c r="H18" s="279"/>
      <c r="I18" s="279"/>
      <c r="J18" s="100"/>
      <c r="K18" s="279"/>
      <c r="L18" s="279"/>
      <c r="M18" s="279"/>
      <c r="N18" s="279"/>
      <c r="O18" s="279"/>
      <c r="P18" s="100"/>
      <c r="Q18" s="279"/>
      <c r="R18" s="279"/>
      <c r="S18" s="279"/>
      <c r="T18" s="279"/>
      <c r="U18" s="279"/>
    </row>
    <row r="19" spans="1:21" ht="15.75" thickBot="1" x14ac:dyDescent="0.3">
      <c r="A19" s="314" t="str">
        <f>'Merit Overview'!A11</f>
        <v>Member #9</v>
      </c>
      <c r="B19" s="316"/>
      <c r="C19" s="179"/>
      <c r="D19" s="172"/>
      <c r="E19" s="173"/>
      <c r="F19" s="174"/>
      <c r="G19" s="175"/>
      <c r="H19" s="279"/>
      <c r="I19" s="279"/>
      <c r="J19" s="100"/>
      <c r="K19" s="279"/>
      <c r="L19" s="279"/>
      <c r="M19" s="279"/>
      <c r="N19" s="279"/>
      <c r="O19" s="279"/>
      <c r="P19" s="100"/>
      <c r="Q19" s="279"/>
      <c r="R19" s="279"/>
      <c r="S19" s="279"/>
      <c r="T19" s="279"/>
      <c r="U19" s="279"/>
    </row>
    <row r="20" spans="1:21" ht="15.75" thickBot="1" x14ac:dyDescent="0.3">
      <c r="A20" s="314" t="str">
        <f>'Merit Overview'!A12</f>
        <v>Member #10</v>
      </c>
      <c r="B20" s="316"/>
      <c r="C20" s="179"/>
      <c r="D20" s="172"/>
      <c r="E20" s="173"/>
      <c r="F20" s="174"/>
      <c r="G20" s="175"/>
      <c r="H20" s="279"/>
      <c r="I20" s="279"/>
      <c r="J20" s="100"/>
      <c r="K20" s="279"/>
      <c r="L20" s="279"/>
      <c r="M20" s="279"/>
      <c r="N20" s="279"/>
      <c r="O20" s="279"/>
      <c r="P20" s="100"/>
      <c r="Q20" s="279"/>
      <c r="R20" s="279"/>
      <c r="S20" s="279"/>
      <c r="T20" s="279"/>
      <c r="U20" s="279"/>
    </row>
    <row r="21" spans="1:21" ht="15.75" thickBot="1" x14ac:dyDescent="0.3">
      <c r="A21" s="314" t="str">
        <f>'Merit Overview'!A13</f>
        <v>Member #11</v>
      </c>
      <c r="B21" s="316"/>
      <c r="C21" s="179"/>
      <c r="D21" s="172"/>
      <c r="E21" s="173"/>
      <c r="F21" s="174"/>
      <c r="G21" s="175"/>
      <c r="H21" s="279"/>
      <c r="I21" s="279"/>
      <c r="J21" s="100"/>
      <c r="K21" s="279"/>
      <c r="L21" s="279"/>
      <c r="M21" s="279"/>
      <c r="N21" s="279"/>
      <c r="O21" s="279"/>
      <c r="P21" s="100"/>
      <c r="Q21" s="279"/>
      <c r="R21" s="279"/>
      <c r="S21" s="279"/>
      <c r="T21" s="279"/>
      <c r="U21" s="279"/>
    </row>
    <row r="22" spans="1:21" ht="15.75" thickBot="1" x14ac:dyDescent="0.3">
      <c r="A22" s="314" t="str">
        <f>'Merit Overview'!A14</f>
        <v>Member #12</v>
      </c>
      <c r="B22" s="316"/>
      <c r="C22" s="179"/>
      <c r="D22" s="172"/>
      <c r="E22" s="173"/>
      <c r="F22" s="174"/>
      <c r="G22" s="175"/>
      <c r="H22" s="279"/>
      <c r="I22" s="279"/>
      <c r="J22" s="100"/>
      <c r="K22" s="279"/>
      <c r="L22" s="279"/>
      <c r="M22" s="279"/>
      <c r="N22" s="279"/>
      <c r="O22" s="279"/>
      <c r="P22" s="100"/>
      <c r="Q22" s="279"/>
      <c r="R22" s="279"/>
      <c r="S22" s="279"/>
      <c r="T22" s="279"/>
      <c r="U22" s="279"/>
    </row>
    <row r="23" spans="1:21" ht="15.75" thickBot="1" x14ac:dyDescent="0.3">
      <c r="A23" s="314" t="str">
        <f>'Merit Overview'!A15</f>
        <v>Member #13</v>
      </c>
      <c r="B23" s="316"/>
      <c r="C23" s="179"/>
      <c r="D23" s="172"/>
      <c r="E23" s="173"/>
      <c r="F23" s="174"/>
      <c r="G23" s="175"/>
      <c r="H23" s="279"/>
      <c r="I23" s="279"/>
      <c r="J23" s="100"/>
      <c r="K23" s="279"/>
      <c r="L23" s="279"/>
      <c r="M23" s="279"/>
      <c r="N23" s="279"/>
      <c r="O23" s="279"/>
      <c r="P23" s="100"/>
      <c r="Q23" s="279"/>
      <c r="R23" s="279"/>
      <c r="S23" s="279"/>
      <c r="T23" s="279"/>
      <c r="U23" s="279"/>
    </row>
    <row r="24" spans="1:21" ht="15.75" thickBot="1" x14ac:dyDescent="0.3">
      <c r="A24" s="314" t="str">
        <f>'Merit Overview'!A16</f>
        <v>Member #14</v>
      </c>
      <c r="B24" s="316"/>
      <c r="C24" s="179"/>
      <c r="D24" s="172"/>
      <c r="E24" s="173"/>
      <c r="F24" s="174"/>
      <c r="G24" s="175"/>
      <c r="H24" s="279"/>
      <c r="I24" s="279"/>
      <c r="J24" s="100"/>
      <c r="K24" s="279"/>
      <c r="L24" s="279"/>
      <c r="M24" s="279"/>
      <c r="N24" s="279"/>
      <c r="O24" s="279"/>
      <c r="P24" s="100"/>
      <c r="Q24" s="279"/>
      <c r="R24" s="279"/>
      <c r="S24" s="279"/>
      <c r="T24" s="279"/>
      <c r="U24" s="279"/>
    </row>
    <row r="25" spans="1:21" ht="15.75" thickBot="1" x14ac:dyDescent="0.3">
      <c r="A25" s="314" t="str">
        <f>'Merit Overview'!A17</f>
        <v>Member #15</v>
      </c>
      <c r="B25" s="316"/>
      <c r="C25" s="179"/>
      <c r="D25" s="172"/>
      <c r="E25" s="173"/>
      <c r="F25" s="174"/>
      <c r="G25" s="175"/>
      <c r="H25" s="279"/>
      <c r="I25" s="279"/>
      <c r="J25" s="100"/>
      <c r="K25" s="279"/>
      <c r="L25" s="279"/>
      <c r="M25" s="279"/>
      <c r="N25" s="279"/>
      <c r="O25" s="279"/>
      <c r="P25" s="100"/>
      <c r="Q25" s="279"/>
      <c r="R25" s="279"/>
      <c r="S25" s="279"/>
      <c r="T25" s="279"/>
      <c r="U25" s="279"/>
    </row>
    <row r="26" spans="1:21" ht="15.75" thickBot="1" x14ac:dyDescent="0.3">
      <c r="A26" s="314" t="str">
        <f>'Merit Overview'!A18</f>
        <v>Member #16</v>
      </c>
      <c r="B26" s="316"/>
      <c r="C26" s="179"/>
      <c r="D26" s="172"/>
      <c r="E26" s="173"/>
      <c r="F26" s="174"/>
      <c r="G26" s="175"/>
      <c r="H26" s="279"/>
      <c r="I26" s="279"/>
      <c r="J26" s="100"/>
      <c r="K26" s="279"/>
      <c r="L26" s="279"/>
      <c r="M26" s="279"/>
      <c r="N26" s="279"/>
      <c r="O26" s="279"/>
      <c r="P26" s="100"/>
      <c r="Q26" s="279"/>
      <c r="R26" s="279"/>
      <c r="S26" s="279"/>
      <c r="T26" s="279"/>
      <c r="U26" s="279"/>
    </row>
    <row r="27" spans="1:21" ht="15.75" thickBot="1" x14ac:dyDescent="0.3">
      <c r="A27" s="314" t="str">
        <f>'Merit Overview'!A19</f>
        <v>Member #17</v>
      </c>
      <c r="B27" s="316"/>
      <c r="C27" s="179"/>
      <c r="D27" s="172"/>
      <c r="E27" s="173"/>
      <c r="F27" s="174"/>
      <c r="G27" s="175"/>
      <c r="H27" s="279"/>
      <c r="I27" s="279"/>
      <c r="J27" s="100"/>
      <c r="K27" s="279"/>
      <c r="L27" s="279"/>
      <c r="M27" s="279"/>
      <c r="N27" s="279"/>
      <c r="O27" s="279"/>
      <c r="P27" s="100"/>
      <c r="Q27" s="279"/>
      <c r="R27" s="279"/>
      <c r="S27" s="279"/>
      <c r="T27" s="279"/>
      <c r="U27" s="279"/>
    </row>
    <row r="28" spans="1:21" ht="15.75" thickBot="1" x14ac:dyDescent="0.3">
      <c r="A28" s="314" t="str">
        <f>'Merit Overview'!A20</f>
        <v>Member #18</v>
      </c>
      <c r="B28" s="316"/>
      <c r="C28" s="179"/>
      <c r="D28" s="172"/>
      <c r="E28" s="173"/>
      <c r="F28" s="174"/>
      <c r="G28" s="175"/>
      <c r="H28" s="279"/>
      <c r="I28" s="279"/>
      <c r="J28" s="100"/>
      <c r="K28" s="279"/>
      <c r="L28" s="279"/>
      <c r="M28" s="279"/>
      <c r="N28" s="279"/>
      <c r="O28" s="279"/>
      <c r="P28" s="100"/>
      <c r="Q28" s="279"/>
      <c r="R28" s="279"/>
      <c r="S28" s="279"/>
      <c r="T28" s="279"/>
      <c r="U28" s="279"/>
    </row>
    <row r="29" spans="1:21" ht="15.75" thickBot="1" x14ac:dyDescent="0.3">
      <c r="A29" s="314" t="str">
        <f>'Merit Overview'!A21</f>
        <v>Member #19</v>
      </c>
      <c r="B29" s="316"/>
      <c r="C29" s="179"/>
      <c r="D29" s="172"/>
      <c r="E29" s="173"/>
      <c r="F29" s="174"/>
      <c r="G29" s="175"/>
      <c r="H29" s="279"/>
      <c r="I29" s="279"/>
      <c r="J29" s="100"/>
      <c r="K29" s="279"/>
      <c r="L29" s="279"/>
      <c r="M29" s="279"/>
      <c r="N29" s="279"/>
      <c r="O29" s="279"/>
      <c r="P29" s="100"/>
      <c r="Q29" s="279"/>
      <c r="R29" s="279"/>
      <c r="S29" s="279"/>
      <c r="T29" s="279"/>
      <c r="U29" s="279"/>
    </row>
    <row r="30" spans="1:21" ht="15.75" thickBot="1" x14ac:dyDescent="0.3">
      <c r="A30" s="320" t="str">
        <f>'Merit Overview'!A22</f>
        <v>Member #20</v>
      </c>
      <c r="B30" s="322"/>
      <c r="C30" s="179"/>
      <c r="D30" s="189"/>
      <c r="E30" s="231"/>
      <c r="F30" s="191"/>
      <c r="G30" s="192"/>
      <c r="H30" s="279"/>
      <c r="I30" s="279"/>
      <c r="J30" s="100"/>
      <c r="K30" s="279"/>
      <c r="L30" s="279"/>
      <c r="M30" s="279"/>
      <c r="N30" s="279"/>
      <c r="O30" s="279"/>
      <c r="P30" s="100"/>
      <c r="Q30" s="279"/>
      <c r="R30" s="279"/>
      <c r="S30" s="279"/>
      <c r="T30" s="279"/>
      <c r="U30" s="279"/>
    </row>
    <row r="31" spans="1:21" x14ac:dyDescent="0.25">
      <c r="H31" s="100"/>
      <c r="I31" s="100"/>
      <c r="J31" s="100"/>
      <c r="K31" s="100"/>
      <c r="L31" s="100"/>
      <c r="M31" s="100"/>
      <c r="N31" s="100"/>
      <c r="O31" s="100"/>
      <c r="P31" s="100"/>
      <c r="Q31" s="100"/>
      <c r="R31" s="100"/>
      <c r="S31" s="100"/>
      <c r="T31" s="100"/>
      <c r="U31" s="100"/>
    </row>
  </sheetData>
  <sheetProtection sheet="1" objects="1" scenarios="1"/>
  <mergeCells count="36">
    <mergeCell ref="A26:B26"/>
    <mergeCell ref="A27:B27"/>
    <mergeCell ref="A28:B28"/>
    <mergeCell ref="A29:B29"/>
    <mergeCell ref="A30:B30"/>
    <mergeCell ref="A25:B25"/>
    <mergeCell ref="A14:B14"/>
    <mergeCell ref="A15:B15"/>
    <mergeCell ref="A16:B16"/>
    <mergeCell ref="A17:B17"/>
    <mergeCell ref="A18:B18"/>
    <mergeCell ref="A19:B19"/>
    <mergeCell ref="A20:B20"/>
    <mergeCell ref="A21:B21"/>
    <mergeCell ref="A22:B22"/>
    <mergeCell ref="A23:B23"/>
    <mergeCell ref="A24:B24"/>
    <mergeCell ref="G8:G10"/>
    <mergeCell ref="A9:B9"/>
    <mergeCell ref="A10:B10"/>
    <mergeCell ref="A11:B11"/>
    <mergeCell ref="A12:B12"/>
    <mergeCell ref="E8:E10"/>
    <mergeCell ref="F8:F10"/>
    <mergeCell ref="A13:B13"/>
    <mergeCell ref="A7:B7"/>
    <mergeCell ref="A8:B8"/>
    <mergeCell ref="C8:C10"/>
    <mergeCell ref="D8:D10"/>
    <mergeCell ref="A6:B6"/>
    <mergeCell ref="D6:F6"/>
    <mergeCell ref="B1:H2"/>
    <mergeCell ref="A3:B3"/>
    <mergeCell ref="A4:B4"/>
    <mergeCell ref="C4:G4"/>
    <mergeCell ref="A5:B5"/>
  </mergeCells>
  <dataValidations count="1">
    <dataValidation type="list" allowBlank="1" showDropDown="1" showInputMessage="1" showErrorMessage="1" errorTitle="Incorrect Value Entered" error="Please enter a &quot;x&quot; into the cell when the member maintains a &quot;B&quot; grade average (or equivalent) for one full school year." sqref="C11:G30">
      <formula1>"x, X"</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N113"/>
  <sheetViews>
    <sheetView workbookViewId="0">
      <pane ySplit="12" topLeftCell="A13" activePane="bottomLeft" state="frozen"/>
      <selection activeCell="B12" sqref="B12"/>
      <selection pane="bottomLeft" activeCell="D4" sqref="D4:AG5"/>
    </sheetView>
  </sheetViews>
  <sheetFormatPr defaultColWidth="8.85546875" defaultRowHeight="15" x14ac:dyDescent="0.25"/>
  <cols>
    <col min="1" max="1" width="19" style="38" customWidth="1"/>
    <col min="2" max="10" width="7.28515625" style="38" customWidth="1"/>
    <col min="11" max="32" width="3.42578125" style="38" customWidth="1"/>
    <col min="33" max="33" width="1.85546875" style="38" customWidth="1"/>
    <col min="34" max="38" width="3.42578125" style="38" customWidth="1"/>
    <col min="39" max="41" width="9.28515625" style="38" customWidth="1"/>
    <col min="42" max="16384" width="8.85546875" style="38"/>
  </cols>
  <sheetData>
    <row r="1" spans="1:40" x14ac:dyDescent="0.25">
      <c r="B1" s="39"/>
      <c r="C1" s="39"/>
      <c r="D1" s="39"/>
      <c r="E1" s="314" t="s">
        <v>228</v>
      </c>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6"/>
      <c r="AG1" s="40"/>
      <c r="AH1" s="40"/>
      <c r="AI1" s="40"/>
      <c r="AJ1" s="40"/>
      <c r="AK1" s="40"/>
      <c r="AL1" s="40"/>
      <c r="AM1" s="40"/>
      <c r="AN1" s="39"/>
    </row>
    <row r="2" spans="1:40" ht="15.75" thickBot="1" x14ac:dyDescent="0.3">
      <c r="B2" s="39"/>
      <c r="C2" s="39"/>
      <c r="D2" s="39"/>
      <c r="E2" s="317"/>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9"/>
      <c r="AG2" s="40"/>
      <c r="AH2" s="40"/>
      <c r="AI2" s="40"/>
      <c r="AJ2" s="40"/>
      <c r="AK2" s="40"/>
      <c r="AL2" s="40"/>
      <c r="AM2" s="40"/>
      <c r="AN2" s="39"/>
    </row>
    <row r="3" spans="1:40" ht="15.75" thickBot="1" x14ac:dyDescent="0.3">
      <c r="E3" s="40"/>
      <c r="F3" s="40"/>
      <c r="G3" s="40"/>
      <c r="H3" s="40"/>
      <c r="I3" s="40"/>
      <c r="J3" s="40"/>
      <c r="K3" s="40"/>
      <c r="L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40" ht="38.25" customHeight="1" x14ac:dyDescent="0.25">
      <c r="D4" s="437" t="s">
        <v>227</v>
      </c>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9"/>
      <c r="AH4" s="40"/>
      <c r="AI4" s="40"/>
      <c r="AJ4" s="40"/>
      <c r="AK4" s="40"/>
      <c r="AL4" s="40"/>
      <c r="AM4" s="40"/>
    </row>
    <row r="5" spans="1:40" ht="42" customHeight="1" thickBot="1" x14ac:dyDescent="0.3">
      <c r="D5" s="440"/>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2"/>
      <c r="AH5" s="40"/>
      <c r="AI5" s="40"/>
      <c r="AJ5" s="40"/>
      <c r="AK5" s="40"/>
      <c r="AL5" s="40"/>
      <c r="AM5" s="40"/>
    </row>
    <row r="6" spans="1:40" ht="15.75" thickBot="1" x14ac:dyDescent="0.3">
      <c r="E6" s="40"/>
      <c r="F6" s="40"/>
      <c r="G6" s="40"/>
      <c r="H6" s="40"/>
      <c r="I6" s="40"/>
      <c r="J6" s="40"/>
      <c r="K6" s="40"/>
      <c r="L6" s="40"/>
      <c r="O6" s="40"/>
      <c r="P6" s="40"/>
      <c r="Q6" s="40"/>
      <c r="R6" s="40"/>
      <c r="S6" s="40"/>
      <c r="T6" s="40"/>
      <c r="U6" s="39"/>
      <c r="V6" s="39"/>
      <c r="W6" s="39"/>
      <c r="X6" s="39"/>
      <c r="Y6" s="39"/>
      <c r="Z6" s="39"/>
      <c r="AA6" s="39"/>
      <c r="AB6" s="39"/>
      <c r="AC6" s="39"/>
      <c r="AD6" s="39"/>
      <c r="AE6" s="39"/>
      <c r="AF6" s="39"/>
      <c r="AG6" s="39"/>
      <c r="AH6" s="39"/>
      <c r="AI6" s="39"/>
      <c r="AJ6" s="39"/>
      <c r="AK6" s="39"/>
    </row>
    <row r="7" spans="1:40" ht="15.75" thickBot="1" x14ac:dyDescent="0.3">
      <c r="E7" s="40"/>
      <c r="F7" s="40"/>
      <c r="G7" s="326" t="s">
        <v>51</v>
      </c>
      <c r="H7" s="321"/>
      <c r="I7" s="321"/>
      <c r="J7" s="321"/>
      <c r="K7" s="321"/>
      <c r="L7" s="321"/>
      <c r="M7" s="321"/>
      <c r="N7" s="321"/>
      <c r="O7" s="321"/>
      <c r="P7" s="322"/>
      <c r="Q7" s="40"/>
      <c r="R7" s="40"/>
      <c r="S7" s="40"/>
      <c r="T7" s="40"/>
      <c r="U7" s="40"/>
      <c r="V7" s="40"/>
      <c r="W7" s="40"/>
      <c r="X7" s="39"/>
      <c r="Y7" s="39"/>
      <c r="Z7" s="39"/>
      <c r="AA7" s="39"/>
      <c r="AB7" s="39"/>
      <c r="AC7" s="39"/>
      <c r="AD7" s="39"/>
      <c r="AE7" s="39"/>
      <c r="AF7" s="39"/>
      <c r="AG7" s="39"/>
      <c r="AH7" s="39"/>
      <c r="AI7" s="39"/>
      <c r="AJ7" s="39"/>
      <c r="AK7" s="39"/>
    </row>
    <row r="8" spans="1:40" ht="15.75" thickBot="1" x14ac:dyDescent="0.3">
      <c r="E8" s="122"/>
      <c r="F8" s="122"/>
      <c r="G8" s="122"/>
      <c r="H8" s="122"/>
      <c r="I8" s="122"/>
      <c r="J8" s="122"/>
      <c r="K8" s="122"/>
      <c r="L8" s="122"/>
      <c r="O8" s="122"/>
      <c r="P8" s="122"/>
      <c r="Q8" s="122"/>
      <c r="R8" s="122"/>
      <c r="S8" s="122"/>
      <c r="T8" s="39"/>
      <c r="U8" s="39"/>
      <c r="V8" s="39"/>
      <c r="W8" s="39"/>
      <c r="X8" s="39"/>
      <c r="Y8" s="39"/>
      <c r="Z8" s="39"/>
      <c r="AA8" s="39"/>
      <c r="AB8" s="39"/>
      <c r="AC8" s="39"/>
      <c r="AD8" s="39"/>
      <c r="AE8" s="39"/>
      <c r="AF8" s="39"/>
      <c r="AG8" s="39"/>
      <c r="AH8" s="39"/>
      <c r="AI8" s="39"/>
    </row>
    <row r="9" spans="1:40" ht="15.75" thickBot="1" x14ac:dyDescent="0.3">
      <c r="E9" s="112" t="s">
        <v>47</v>
      </c>
      <c r="F9" s="337" t="s">
        <v>49</v>
      </c>
      <c r="G9" s="337"/>
      <c r="H9" s="337"/>
      <c r="I9" s="337"/>
      <c r="J9" s="338"/>
      <c r="T9" s="39"/>
      <c r="U9" s="39"/>
      <c r="V9" s="39"/>
      <c r="W9" s="39"/>
      <c r="X9" s="39"/>
      <c r="Y9" s="39"/>
      <c r="Z9" s="39"/>
      <c r="AA9" s="39"/>
      <c r="AB9" s="39"/>
      <c r="AC9" s="39"/>
      <c r="AD9" s="39"/>
      <c r="AE9" s="39"/>
      <c r="AF9" s="39"/>
      <c r="AG9" s="39"/>
      <c r="AH9" s="39"/>
      <c r="AI9" s="39"/>
      <c r="AJ9" s="39"/>
      <c r="AK9" s="39"/>
      <c r="AL9" s="39"/>
    </row>
    <row r="10" spans="1:40" ht="15.75" thickBot="1" x14ac:dyDescent="0.3">
      <c r="E10" s="112" t="s">
        <v>48</v>
      </c>
      <c r="F10" s="337" t="s">
        <v>50</v>
      </c>
      <c r="G10" s="337"/>
      <c r="H10" s="337"/>
      <c r="I10" s="337"/>
      <c r="J10" s="338"/>
      <c r="T10" s="39"/>
      <c r="U10" s="39"/>
      <c r="V10" s="39"/>
      <c r="W10" s="39"/>
      <c r="X10" s="39"/>
      <c r="Y10" s="39"/>
      <c r="Z10" s="39"/>
      <c r="AA10" s="39"/>
      <c r="AB10" s="39"/>
      <c r="AC10" s="39"/>
      <c r="AD10" s="39"/>
      <c r="AE10" s="39"/>
      <c r="AF10" s="39"/>
      <c r="AG10" s="39"/>
      <c r="AH10" s="39"/>
      <c r="AI10" s="39"/>
      <c r="AK10" s="39"/>
      <c r="AL10" s="39"/>
    </row>
    <row r="11" spans="1:40" ht="15.75" thickBot="1" x14ac:dyDescent="0.3">
      <c r="B11" s="121"/>
      <c r="C11" s="121"/>
      <c r="D11" s="121"/>
      <c r="E11" s="121"/>
      <c r="F11" s="121"/>
      <c r="G11" s="121"/>
      <c r="H11" s="39"/>
      <c r="I11" s="39"/>
      <c r="J11" s="39"/>
      <c r="K11" s="39"/>
      <c r="L11" s="39"/>
      <c r="N11" s="39"/>
      <c r="O11" s="39"/>
      <c r="P11" s="39"/>
      <c r="Q11" s="39"/>
      <c r="R11" s="39"/>
      <c r="S11" s="39"/>
      <c r="T11" s="39"/>
      <c r="U11" s="39"/>
      <c r="V11" s="39"/>
      <c r="W11" s="39"/>
      <c r="X11" s="39"/>
      <c r="Y11" s="39"/>
      <c r="Z11" s="39"/>
      <c r="AA11" s="39"/>
      <c r="AB11" s="39"/>
      <c r="AC11" s="39"/>
      <c r="AD11" s="39"/>
      <c r="AE11" s="39"/>
      <c r="AF11" s="39"/>
      <c r="AG11" s="39"/>
      <c r="AH11" s="39"/>
      <c r="AI11" s="39"/>
      <c r="AK11" s="39"/>
      <c r="AL11" s="39"/>
    </row>
    <row r="12" spans="1:40" ht="15.75" thickBot="1" x14ac:dyDescent="0.3">
      <c r="A12" s="121"/>
      <c r="B12" s="123">
        <v>1</v>
      </c>
      <c r="C12" s="123">
        <v>2</v>
      </c>
      <c r="D12" s="123">
        <v>3</v>
      </c>
      <c r="E12" s="123">
        <v>4</v>
      </c>
      <c r="F12" s="123">
        <v>5</v>
      </c>
      <c r="G12" s="111">
        <v>6</v>
      </c>
      <c r="H12" s="111" t="s">
        <v>3</v>
      </c>
      <c r="I12" s="39"/>
      <c r="J12" s="39"/>
      <c r="K12" s="39"/>
      <c r="L12" s="39"/>
      <c r="M12" s="39"/>
      <c r="N12" s="39"/>
      <c r="O12" s="39"/>
      <c r="P12" s="39"/>
      <c r="Q12" s="39"/>
      <c r="R12" s="39"/>
      <c r="S12" s="39"/>
      <c r="T12" s="39"/>
      <c r="U12" s="39"/>
      <c r="V12" s="39"/>
      <c r="W12" s="39"/>
      <c r="X12" s="39"/>
      <c r="Y12" s="39"/>
      <c r="Z12" s="39"/>
      <c r="AA12" s="124"/>
      <c r="AB12" s="39"/>
      <c r="AC12" s="125"/>
      <c r="AD12" s="39"/>
      <c r="AE12" s="126"/>
      <c r="AF12" s="39"/>
      <c r="AG12" s="127"/>
      <c r="AH12" s="39"/>
      <c r="AI12" s="39"/>
      <c r="AK12" s="39"/>
      <c r="AL12" s="39"/>
    </row>
    <row r="13" spans="1:40" ht="15.75" thickBot="1" x14ac:dyDescent="0.3">
      <c r="A13" s="314" t="str">
        <f>'Merit Overview'!A3</f>
        <v>Member #1</v>
      </c>
      <c r="B13" s="201"/>
      <c r="C13" s="202"/>
      <c r="D13" s="202"/>
      <c r="E13" s="202"/>
      <c r="F13" s="202"/>
      <c r="G13" s="203"/>
      <c r="H13" s="225" t="str">
        <f>IF(ISBLANK(G13),(IF(COUNTIF(B13:G13,"l")&gt;=1,"X"," ")),"X")</f>
        <v xml:space="preserve"> </v>
      </c>
      <c r="I13" s="128" t="s">
        <v>108</v>
      </c>
      <c r="J13" s="39"/>
      <c r="K13" s="129"/>
      <c r="L13" s="125"/>
      <c r="M13" s="40"/>
      <c r="N13" s="39"/>
      <c r="O13" s="39"/>
      <c r="P13" s="39"/>
      <c r="Q13" s="39"/>
      <c r="R13" s="39"/>
      <c r="S13" s="129"/>
      <c r="T13" s="39"/>
      <c r="U13" s="39"/>
      <c r="V13" s="40"/>
      <c r="W13" s="40"/>
      <c r="X13" s="39"/>
      <c r="Y13" s="39"/>
      <c r="Z13" s="39"/>
      <c r="AA13" s="124"/>
      <c r="AB13" s="39"/>
      <c r="AC13" s="125"/>
      <c r="AD13" s="39"/>
      <c r="AE13" s="126"/>
      <c r="AF13" s="39"/>
      <c r="AG13" s="127"/>
      <c r="AH13" s="39"/>
      <c r="AI13" s="39"/>
      <c r="AK13" s="39"/>
      <c r="AL13" s="39"/>
    </row>
    <row r="14" spans="1:40" ht="15.75" thickBot="1" x14ac:dyDescent="0.3">
      <c r="A14" s="411"/>
      <c r="B14" s="204"/>
      <c r="C14" s="205"/>
      <c r="D14" s="205"/>
      <c r="E14" s="205"/>
      <c r="F14" s="205"/>
      <c r="G14" s="206"/>
      <c r="H14" s="226" t="str">
        <f t="shared" ref="H14:H77" si="0">IF(ISBLANK(G14),(IF(COUNTIF(B14:G14,"l")=1,"X"," ")),"X")</f>
        <v xml:space="preserve"> </v>
      </c>
      <c r="I14" s="22" t="s">
        <v>109</v>
      </c>
      <c r="J14" s="39"/>
      <c r="K14" s="129"/>
      <c r="L14" s="39"/>
      <c r="M14" s="40"/>
      <c r="N14" s="130"/>
      <c r="O14" s="130"/>
      <c r="P14" s="130"/>
      <c r="Q14" s="130"/>
      <c r="R14" s="130"/>
      <c r="S14" s="130"/>
      <c r="T14" s="39"/>
      <c r="U14" s="39"/>
      <c r="V14" s="40"/>
      <c r="W14" s="40"/>
      <c r="X14" s="39"/>
      <c r="Y14" s="39"/>
      <c r="Z14" s="39"/>
      <c r="AA14" s="39"/>
      <c r="AB14" s="39"/>
      <c r="AC14" s="39"/>
      <c r="AD14" s="39"/>
      <c r="AE14" s="126"/>
      <c r="AF14" s="39"/>
      <c r="AG14" s="127"/>
      <c r="AH14" s="39"/>
      <c r="AI14" s="39"/>
      <c r="AJ14" s="39"/>
      <c r="AK14" s="39"/>
      <c r="AL14" s="39"/>
    </row>
    <row r="15" spans="1:40" ht="15.75" thickBot="1" x14ac:dyDescent="0.3">
      <c r="A15" s="411"/>
      <c r="B15" s="207"/>
      <c r="C15" s="208"/>
      <c r="D15" s="208"/>
      <c r="E15" s="208"/>
      <c r="F15" s="208"/>
      <c r="G15" s="209"/>
      <c r="H15" s="227" t="str">
        <f t="shared" si="0"/>
        <v xml:space="preserve"> </v>
      </c>
      <c r="I15" s="12" t="s">
        <v>110</v>
      </c>
      <c r="J15" s="39"/>
      <c r="K15" s="129"/>
      <c r="L15" s="39"/>
      <c r="M15" s="40"/>
      <c r="N15" s="125"/>
      <c r="O15" s="125"/>
      <c r="P15" s="125"/>
      <c r="Q15" s="125"/>
      <c r="R15" s="125"/>
      <c r="S15" s="125"/>
      <c r="T15" s="39"/>
      <c r="U15" s="39"/>
      <c r="V15" s="40"/>
      <c r="W15" s="40"/>
      <c r="X15" s="39"/>
      <c r="Y15" s="39"/>
      <c r="Z15" s="39"/>
      <c r="AA15" s="39"/>
      <c r="AB15" s="39"/>
      <c r="AC15" s="39"/>
      <c r="AD15" s="39"/>
      <c r="AE15" s="126"/>
      <c r="AF15" s="39"/>
      <c r="AG15" s="127"/>
      <c r="AH15" s="39"/>
      <c r="AI15" s="39"/>
      <c r="AJ15" s="39"/>
      <c r="AK15" s="39"/>
      <c r="AL15" s="39"/>
    </row>
    <row r="16" spans="1:40" ht="15.75" thickBot="1" x14ac:dyDescent="0.3">
      <c r="A16" s="411"/>
      <c r="B16" s="210"/>
      <c r="C16" s="211"/>
      <c r="D16" s="211"/>
      <c r="E16" s="211"/>
      <c r="F16" s="211"/>
      <c r="G16" s="212"/>
      <c r="H16" s="228" t="str">
        <f t="shared" si="0"/>
        <v xml:space="preserve"> </v>
      </c>
      <c r="I16" s="13" t="s">
        <v>111</v>
      </c>
      <c r="J16" s="39"/>
      <c r="K16" s="129"/>
      <c r="L16" s="39"/>
      <c r="M16" s="40"/>
      <c r="N16" s="120"/>
      <c r="O16" s="120"/>
      <c r="P16" s="120"/>
      <c r="Q16" s="120"/>
      <c r="R16" s="120"/>
      <c r="S16" s="120"/>
      <c r="T16" s="39"/>
      <c r="U16" s="39"/>
      <c r="V16" s="40"/>
      <c r="W16" s="40"/>
      <c r="X16" s="39"/>
      <c r="Y16" s="39"/>
      <c r="Z16" s="39"/>
      <c r="AA16" s="39"/>
      <c r="AB16" s="39"/>
      <c r="AC16" s="39"/>
      <c r="AD16" s="39"/>
      <c r="AE16" s="126"/>
      <c r="AF16" s="39"/>
      <c r="AG16" s="127"/>
      <c r="AH16" s="39"/>
      <c r="AI16" s="39"/>
      <c r="AJ16" s="39"/>
      <c r="AK16" s="39"/>
      <c r="AL16" s="39"/>
    </row>
    <row r="17" spans="1:38" ht="15.75" thickBot="1" x14ac:dyDescent="0.3">
      <c r="A17" s="317"/>
      <c r="B17" s="213"/>
      <c r="C17" s="214"/>
      <c r="D17" s="214"/>
      <c r="E17" s="214"/>
      <c r="F17" s="214"/>
      <c r="G17" s="215"/>
      <c r="H17" s="229" t="str">
        <f t="shared" si="0"/>
        <v xml:space="preserve"> </v>
      </c>
      <c r="I17" s="23" t="s">
        <v>112</v>
      </c>
      <c r="J17" s="39"/>
      <c r="K17" s="129"/>
      <c r="L17" s="39"/>
      <c r="M17" s="40"/>
      <c r="N17" s="127"/>
      <c r="O17" s="127"/>
      <c r="P17" s="127"/>
      <c r="Q17" s="127"/>
      <c r="R17" s="127"/>
      <c r="S17" s="127"/>
      <c r="T17" s="39"/>
      <c r="U17" s="39"/>
      <c r="V17" s="40"/>
      <c r="W17" s="40"/>
      <c r="X17" s="39"/>
      <c r="Y17" s="39"/>
      <c r="Z17" s="39"/>
      <c r="AA17" s="39"/>
      <c r="AB17" s="39"/>
      <c r="AC17" s="39"/>
      <c r="AD17" s="39"/>
      <c r="AE17" s="126"/>
      <c r="AF17" s="39"/>
      <c r="AG17" s="127"/>
      <c r="AH17" s="39"/>
      <c r="AI17" s="39"/>
      <c r="AJ17" s="39"/>
      <c r="AK17" s="39"/>
      <c r="AL17" s="39"/>
    </row>
    <row r="18" spans="1:38" ht="15.75" thickBot="1" x14ac:dyDescent="0.3">
      <c r="A18" s="314" t="str">
        <f>'Merit Overview'!A4</f>
        <v>Member #2</v>
      </c>
      <c r="B18" s="201"/>
      <c r="C18" s="202"/>
      <c r="D18" s="202"/>
      <c r="E18" s="202"/>
      <c r="F18" s="202"/>
      <c r="G18" s="203"/>
      <c r="H18" s="225" t="str">
        <f t="shared" si="0"/>
        <v xml:space="preserve"> </v>
      </c>
      <c r="I18" s="128" t="s">
        <v>108</v>
      </c>
      <c r="J18" s="39"/>
      <c r="K18" s="129"/>
      <c r="L18" s="125"/>
      <c r="M18" s="40"/>
      <c r="N18" s="39"/>
      <c r="O18" s="39"/>
      <c r="P18" s="39"/>
      <c r="Q18" s="39"/>
      <c r="R18" s="39"/>
      <c r="S18" s="129"/>
      <c r="T18" s="39"/>
      <c r="U18" s="39"/>
      <c r="V18" s="40"/>
      <c r="W18" s="40"/>
      <c r="X18" s="39"/>
      <c r="Y18" s="39"/>
      <c r="Z18" s="39"/>
      <c r="AA18" s="124"/>
      <c r="AB18" s="39"/>
      <c r="AC18" s="125"/>
      <c r="AD18" s="39"/>
      <c r="AE18" s="126"/>
      <c r="AF18" s="39"/>
      <c r="AG18" s="127"/>
      <c r="AH18" s="39"/>
      <c r="AI18" s="39"/>
      <c r="AK18" s="39"/>
      <c r="AL18" s="39"/>
    </row>
    <row r="19" spans="1:38" ht="15.75" thickBot="1" x14ac:dyDescent="0.3">
      <c r="A19" s="411"/>
      <c r="B19" s="204"/>
      <c r="C19" s="205"/>
      <c r="D19" s="205"/>
      <c r="E19" s="205"/>
      <c r="F19" s="205"/>
      <c r="G19" s="206"/>
      <c r="H19" s="226" t="str">
        <f t="shared" si="0"/>
        <v xml:space="preserve"> </v>
      </c>
      <c r="I19" s="22" t="s">
        <v>109</v>
      </c>
      <c r="J19" s="39"/>
      <c r="K19" s="129"/>
      <c r="L19" s="39"/>
      <c r="M19" s="40"/>
      <c r="N19" s="130"/>
      <c r="O19" s="130"/>
      <c r="P19" s="130"/>
      <c r="Q19" s="130"/>
      <c r="R19" s="130"/>
      <c r="S19" s="130"/>
      <c r="T19" s="39"/>
      <c r="U19" s="39"/>
      <c r="V19" s="40"/>
      <c r="W19" s="40"/>
      <c r="X19" s="39"/>
      <c r="Y19" s="39"/>
      <c r="Z19" s="39"/>
      <c r="AA19" s="39"/>
      <c r="AB19" s="39"/>
      <c r="AC19" s="39"/>
      <c r="AD19" s="39"/>
      <c r="AE19" s="126"/>
      <c r="AF19" s="39"/>
      <c r="AG19" s="127"/>
      <c r="AH19" s="39"/>
      <c r="AI19" s="39"/>
      <c r="AJ19" s="39"/>
      <c r="AK19" s="39"/>
      <c r="AL19" s="39"/>
    </row>
    <row r="20" spans="1:38" ht="15.75" thickBot="1" x14ac:dyDescent="0.3">
      <c r="A20" s="411"/>
      <c r="B20" s="207"/>
      <c r="C20" s="208"/>
      <c r="D20" s="208"/>
      <c r="E20" s="208"/>
      <c r="F20" s="208"/>
      <c r="G20" s="209"/>
      <c r="H20" s="227" t="str">
        <f t="shared" si="0"/>
        <v xml:space="preserve"> </v>
      </c>
      <c r="I20" s="12" t="s">
        <v>110</v>
      </c>
      <c r="J20" s="39"/>
      <c r="K20" s="129"/>
      <c r="L20" s="39"/>
      <c r="M20" s="40"/>
      <c r="N20" s="125"/>
      <c r="O20" s="125"/>
      <c r="P20" s="125"/>
      <c r="Q20" s="125"/>
      <c r="R20" s="125"/>
      <c r="S20" s="125"/>
      <c r="T20" s="39"/>
      <c r="U20" s="39"/>
      <c r="V20" s="40"/>
      <c r="W20" s="40"/>
      <c r="X20" s="39"/>
      <c r="Y20" s="39"/>
      <c r="Z20" s="39"/>
      <c r="AA20" s="39"/>
      <c r="AB20" s="39"/>
      <c r="AC20" s="39"/>
      <c r="AD20" s="39"/>
      <c r="AE20" s="126"/>
      <c r="AF20" s="39"/>
      <c r="AG20" s="127"/>
      <c r="AH20" s="39"/>
      <c r="AI20" s="39"/>
      <c r="AJ20" s="39"/>
      <c r="AK20" s="39"/>
      <c r="AL20" s="39"/>
    </row>
    <row r="21" spans="1:38" ht="15.75" thickBot="1" x14ac:dyDescent="0.3">
      <c r="A21" s="411"/>
      <c r="B21" s="210"/>
      <c r="C21" s="211"/>
      <c r="D21" s="211"/>
      <c r="E21" s="211"/>
      <c r="F21" s="211"/>
      <c r="G21" s="212"/>
      <c r="H21" s="228" t="str">
        <f t="shared" si="0"/>
        <v xml:space="preserve"> </v>
      </c>
      <c r="I21" s="13" t="s">
        <v>111</v>
      </c>
      <c r="J21" s="39"/>
      <c r="K21" s="129"/>
      <c r="L21" s="39"/>
      <c r="M21" s="40"/>
      <c r="N21" s="120"/>
      <c r="O21" s="120"/>
      <c r="P21" s="120"/>
      <c r="Q21" s="120"/>
      <c r="R21" s="120"/>
      <c r="S21" s="120"/>
      <c r="T21" s="39"/>
      <c r="U21" s="39"/>
      <c r="V21" s="40"/>
      <c r="W21" s="40"/>
      <c r="X21" s="39"/>
      <c r="Y21" s="39"/>
      <c r="Z21" s="39"/>
      <c r="AA21" s="39"/>
      <c r="AB21" s="39"/>
      <c r="AC21" s="39"/>
      <c r="AD21" s="39"/>
      <c r="AE21" s="126"/>
      <c r="AF21" s="39"/>
      <c r="AG21" s="127"/>
      <c r="AH21" s="39"/>
      <c r="AI21" s="39"/>
      <c r="AJ21" s="39"/>
      <c r="AK21" s="39"/>
      <c r="AL21" s="39"/>
    </row>
    <row r="22" spans="1:38" ht="15.75" thickBot="1" x14ac:dyDescent="0.3">
      <c r="A22" s="317"/>
      <c r="B22" s="213"/>
      <c r="C22" s="214"/>
      <c r="D22" s="214"/>
      <c r="E22" s="214"/>
      <c r="F22" s="214"/>
      <c r="G22" s="215"/>
      <c r="H22" s="229" t="str">
        <f t="shared" si="0"/>
        <v xml:space="preserve"> </v>
      </c>
      <c r="I22" s="23" t="s">
        <v>112</v>
      </c>
      <c r="J22" s="39"/>
      <c r="K22" s="129"/>
      <c r="L22" s="39"/>
      <c r="M22" s="40"/>
      <c r="N22" s="127"/>
      <c r="O22" s="127"/>
      <c r="P22" s="127"/>
      <c r="Q22" s="127"/>
      <c r="R22" s="127"/>
      <c r="S22" s="127"/>
      <c r="T22" s="39"/>
      <c r="U22" s="39"/>
      <c r="V22" s="40"/>
      <c r="W22" s="40"/>
      <c r="X22" s="39"/>
      <c r="Y22" s="39"/>
      <c r="Z22" s="39"/>
      <c r="AA22" s="39"/>
      <c r="AB22" s="39"/>
      <c r="AC22" s="39"/>
      <c r="AD22" s="39"/>
      <c r="AE22" s="126"/>
      <c r="AF22" s="39"/>
      <c r="AG22" s="127"/>
      <c r="AH22" s="39"/>
      <c r="AI22" s="39"/>
      <c r="AJ22" s="39"/>
      <c r="AK22" s="39"/>
      <c r="AL22" s="39"/>
    </row>
    <row r="23" spans="1:38" ht="15.75" thickBot="1" x14ac:dyDescent="0.3">
      <c r="A23" s="314" t="str">
        <f>'Merit Overview'!A5</f>
        <v>Member #3</v>
      </c>
      <c r="B23" s="201"/>
      <c r="C23" s="202"/>
      <c r="D23" s="202"/>
      <c r="E23" s="202"/>
      <c r="F23" s="202"/>
      <c r="G23" s="203"/>
      <c r="H23" s="225" t="str">
        <f t="shared" si="0"/>
        <v xml:space="preserve"> </v>
      </c>
      <c r="I23" s="128" t="s">
        <v>108</v>
      </c>
      <c r="J23" s="39"/>
      <c r="K23" s="129"/>
      <c r="L23" s="125"/>
      <c r="M23" s="40"/>
      <c r="N23" s="39"/>
      <c r="O23" s="39"/>
      <c r="P23" s="39"/>
      <c r="Q23" s="39"/>
      <c r="R23" s="39"/>
      <c r="S23" s="129"/>
      <c r="T23" s="39"/>
      <c r="U23" s="39"/>
      <c r="V23" s="40"/>
      <c r="W23" s="40"/>
      <c r="X23" s="39"/>
      <c r="Y23" s="39"/>
      <c r="Z23" s="39"/>
      <c r="AA23" s="124"/>
      <c r="AB23" s="39"/>
      <c r="AC23" s="125"/>
      <c r="AD23" s="39"/>
      <c r="AE23" s="126"/>
      <c r="AF23" s="39"/>
      <c r="AG23" s="127"/>
      <c r="AH23" s="39"/>
      <c r="AI23" s="39"/>
      <c r="AK23" s="39"/>
      <c r="AL23" s="39"/>
    </row>
    <row r="24" spans="1:38" ht="15.75" thickBot="1" x14ac:dyDescent="0.3">
      <c r="A24" s="411"/>
      <c r="B24" s="204"/>
      <c r="C24" s="205"/>
      <c r="D24" s="205"/>
      <c r="E24" s="205"/>
      <c r="F24" s="205"/>
      <c r="G24" s="206"/>
      <c r="H24" s="226" t="str">
        <f t="shared" si="0"/>
        <v xml:space="preserve"> </v>
      </c>
      <c r="I24" s="22" t="s">
        <v>109</v>
      </c>
      <c r="J24" s="39"/>
      <c r="K24" s="129"/>
      <c r="L24" s="39"/>
      <c r="M24" s="40"/>
      <c r="N24" s="130"/>
      <c r="O24" s="130"/>
      <c r="P24" s="130"/>
      <c r="Q24" s="130"/>
      <c r="R24" s="130"/>
      <c r="S24" s="130"/>
      <c r="T24" s="39"/>
      <c r="U24" s="39"/>
      <c r="V24" s="40"/>
      <c r="W24" s="40"/>
      <c r="X24" s="39"/>
      <c r="Y24" s="39"/>
      <c r="Z24" s="39"/>
      <c r="AA24" s="39"/>
      <c r="AB24" s="39"/>
      <c r="AC24" s="39"/>
      <c r="AD24" s="39"/>
      <c r="AE24" s="126"/>
      <c r="AF24" s="39"/>
      <c r="AG24" s="127"/>
      <c r="AH24" s="39"/>
      <c r="AI24" s="39"/>
      <c r="AJ24" s="39"/>
      <c r="AK24" s="39"/>
      <c r="AL24" s="39"/>
    </row>
    <row r="25" spans="1:38" ht="15.75" thickBot="1" x14ac:dyDescent="0.3">
      <c r="A25" s="411"/>
      <c r="B25" s="207"/>
      <c r="C25" s="208"/>
      <c r="D25" s="208"/>
      <c r="E25" s="208"/>
      <c r="F25" s="208"/>
      <c r="G25" s="209"/>
      <c r="H25" s="227" t="str">
        <f t="shared" si="0"/>
        <v xml:space="preserve"> </v>
      </c>
      <c r="I25" s="12" t="s">
        <v>110</v>
      </c>
      <c r="J25" s="39"/>
      <c r="K25" s="129"/>
      <c r="L25" s="39"/>
      <c r="M25" s="40"/>
      <c r="N25" s="125"/>
      <c r="O25" s="125"/>
      <c r="P25" s="125"/>
      <c r="Q25" s="125"/>
      <c r="R25" s="125"/>
      <c r="S25" s="125"/>
      <c r="T25" s="39"/>
      <c r="U25" s="39"/>
      <c r="V25" s="40"/>
      <c r="W25" s="40"/>
      <c r="X25" s="39"/>
      <c r="Y25" s="39"/>
      <c r="Z25" s="39"/>
      <c r="AA25" s="39"/>
      <c r="AB25" s="39"/>
      <c r="AC25" s="39"/>
      <c r="AD25" s="39"/>
      <c r="AE25" s="126"/>
      <c r="AF25" s="39"/>
      <c r="AG25" s="127"/>
      <c r="AH25" s="39"/>
      <c r="AI25" s="39"/>
      <c r="AJ25" s="39"/>
      <c r="AK25" s="39"/>
      <c r="AL25" s="39"/>
    </row>
    <row r="26" spans="1:38" ht="15.75" thickBot="1" x14ac:dyDescent="0.3">
      <c r="A26" s="411"/>
      <c r="B26" s="210"/>
      <c r="C26" s="211"/>
      <c r="D26" s="211"/>
      <c r="E26" s="211"/>
      <c r="F26" s="211"/>
      <c r="G26" s="212"/>
      <c r="H26" s="228" t="str">
        <f t="shared" si="0"/>
        <v xml:space="preserve"> </v>
      </c>
      <c r="I26" s="13" t="s">
        <v>111</v>
      </c>
      <c r="J26" s="39"/>
      <c r="K26" s="129"/>
      <c r="L26" s="39"/>
      <c r="M26" s="40"/>
      <c r="N26" s="120"/>
      <c r="O26" s="120"/>
      <c r="P26" s="120"/>
      <c r="Q26" s="120"/>
      <c r="R26" s="120"/>
      <c r="S26" s="120"/>
      <c r="T26" s="39"/>
      <c r="U26" s="39"/>
      <c r="V26" s="40"/>
      <c r="W26" s="40"/>
      <c r="X26" s="39"/>
      <c r="Y26" s="39"/>
      <c r="Z26" s="39"/>
      <c r="AA26" s="39"/>
      <c r="AB26" s="39"/>
      <c r="AC26" s="39"/>
      <c r="AD26" s="39"/>
      <c r="AE26" s="126"/>
      <c r="AF26" s="39"/>
      <c r="AG26" s="127"/>
      <c r="AH26" s="39"/>
      <c r="AI26" s="39"/>
      <c r="AJ26" s="39"/>
      <c r="AK26" s="39"/>
      <c r="AL26" s="39"/>
    </row>
    <row r="27" spans="1:38" ht="15.75" thickBot="1" x14ac:dyDescent="0.3">
      <c r="A27" s="317"/>
      <c r="B27" s="213"/>
      <c r="C27" s="214"/>
      <c r="D27" s="214"/>
      <c r="E27" s="214"/>
      <c r="F27" s="214"/>
      <c r="G27" s="215"/>
      <c r="H27" s="229" t="str">
        <f t="shared" si="0"/>
        <v xml:space="preserve"> </v>
      </c>
      <c r="I27" s="23" t="s">
        <v>112</v>
      </c>
      <c r="J27" s="39"/>
      <c r="K27" s="129"/>
      <c r="L27" s="39"/>
      <c r="M27" s="40"/>
      <c r="N27" s="127"/>
      <c r="O27" s="127"/>
      <c r="P27" s="127"/>
      <c r="Q27" s="127"/>
      <c r="R27" s="127"/>
      <c r="S27" s="127"/>
      <c r="T27" s="39"/>
      <c r="U27" s="39"/>
      <c r="V27" s="40"/>
      <c r="W27" s="40"/>
      <c r="X27" s="39"/>
      <c r="Y27" s="39"/>
      <c r="Z27" s="39"/>
      <c r="AA27" s="39"/>
      <c r="AB27" s="39"/>
      <c r="AC27" s="39"/>
      <c r="AD27" s="39"/>
      <c r="AE27" s="126"/>
      <c r="AF27" s="39"/>
      <c r="AG27" s="127"/>
      <c r="AH27" s="39"/>
      <c r="AI27" s="39"/>
      <c r="AJ27" s="39"/>
      <c r="AK27" s="39"/>
      <c r="AL27" s="39"/>
    </row>
    <row r="28" spans="1:38" ht="15.75" thickBot="1" x14ac:dyDescent="0.3">
      <c r="A28" s="314" t="str">
        <f>'Merit Overview'!A6</f>
        <v>Member #4</v>
      </c>
      <c r="B28" s="201"/>
      <c r="C28" s="202"/>
      <c r="D28" s="202"/>
      <c r="E28" s="202"/>
      <c r="F28" s="202"/>
      <c r="G28" s="203"/>
      <c r="H28" s="225" t="str">
        <f t="shared" si="0"/>
        <v xml:space="preserve"> </v>
      </c>
      <c r="I28" s="128" t="s">
        <v>108</v>
      </c>
      <c r="J28" s="39"/>
      <c r="K28" s="129"/>
      <c r="L28" s="125"/>
      <c r="M28" s="40"/>
      <c r="N28" s="39"/>
      <c r="O28" s="39"/>
      <c r="P28" s="39"/>
      <c r="Q28" s="39"/>
      <c r="R28" s="39"/>
      <c r="S28" s="129"/>
      <c r="T28" s="39"/>
      <c r="U28" s="39"/>
      <c r="V28" s="40"/>
      <c r="W28" s="40"/>
      <c r="X28" s="39"/>
      <c r="Y28" s="39"/>
      <c r="Z28" s="39"/>
      <c r="AA28" s="124"/>
      <c r="AB28" s="39"/>
      <c r="AC28" s="125"/>
      <c r="AD28" s="39"/>
      <c r="AE28" s="126"/>
      <c r="AF28" s="39"/>
      <c r="AG28" s="127"/>
      <c r="AH28" s="39"/>
      <c r="AI28" s="39"/>
      <c r="AK28" s="39"/>
      <c r="AL28" s="39"/>
    </row>
    <row r="29" spans="1:38" ht="15.75" thickBot="1" x14ac:dyDescent="0.3">
      <c r="A29" s="411"/>
      <c r="B29" s="204"/>
      <c r="C29" s="205"/>
      <c r="D29" s="205"/>
      <c r="E29" s="205"/>
      <c r="F29" s="205"/>
      <c r="G29" s="206"/>
      <c r="H29" s="226" t="str">
        <f t="shared" si="0"/>
        <v xml:space="preserve"> </v>
      </c>
      <c r="I29" s="22" t="s">
        <v>109</v>
      </c>
      <c r="J29" s="39"/>
      <c r="K29" s="129"/>
      <c r="L29" s="39"/>
      <c r="M29" s="40"/>
      <c r="N29" s="130"/>
      <c r="O29" s="130"/>
      <c r="P29" s="130"/>
      <c r="Q29" s="130"/>
      <c r="R29" s="130"/>
      <c r="S29" s="130"/>
      <c r="T29" s="39"/>
      <c r="U29" s="39"/>
      <c r="V29" s="40"/>
      <c r="W29" s="40"/>
      <c r="X29" s="39"/>
      <c r="Y29" s="39"/>
      <c r="Z29" s="39"/>
      <c r="AA29" s="39"/>
      <c r="AB29" s="39"/>
      <c r="AC29" s="39"/>
      <c r="AD29" s="39"/>
      <c r="AE29" s="126"/>
      <c r="AF29" s="39"/>
      <c r="AG29" s="127"/>
      <c r="AH29" s="39"/>
      <c r="AI29" s="39"/>
      <c r="AJ29" s="39"/>
      <c r="AK29" s="39"/>
      <c r="AL29" s="39"/>
    </row>
    <row r="30" spans="1:38" ht="15.75" thickBot="1" x14ac:dyDescent="0.3">
      <c r="A30" s="411"/>
      <c r="B30" s="207"/>
      <c r="C30" s="208"/>
      <c r="D30" s="208"/>
      <c r="E30" s="208"/>
      <c r="F30" s="208"/>
      <c r="G30" s="209"/>
      <c r="H30" s="227" t="str">
        <f t="shared" si="0"/>
        <v xml:space="preserve"> </v>
      </c>
      <c r="I30" s="12" t="s">
        <v>110</v>
      </c>
      <c r="J30" s="39"/>
      <c r="K30" s="129"/>
      <c r="L30" s="39"/>
      <c r="M30" s="40"/>
      <c r="N30" s="125"/>
      <c r="O30" s="125"/>
      <c r="P30" s="125"/>
      <c r="Q30" s="125"/>
      <c r="R30" s="125"/>
      <c r="S30" s="125"/>
      <c r="T30" s="39"/>
      <c r="U30" s="39"/>
      <c r="V30" s="40"/>
      <c r="W30" s="40"/>
      <c r="X30" s="39"/>
      <c r="Y30" s="39"/>
      <c r="Z30" s="39"/>
      <c r="AA30" s="39"/>
      <c r="AB30" s="39"/>
      <c r="AC30" s="39"/>
      <c r="AD30" s="39"/>
      <c r="AE30" s="126"/>
      <c r="AF30" s="39"/>
      <c r="AG30" s="127"/>
      <c r="AH30" s="39"/>
      <c r="AI30" s="39"/>
      <c r="AJ30" s="39"/>
      <c r="AK30" s="39"/>
      <c r="AL30" s="39"/>
    </row>
    <row r="31" spans="1:38" ht="15.75" thickBot="1" x14ac:dyDescent="0.3">
      <c r="A31" s="411"/>
      <c r="B31" s="210"/>
      <c r="C31" s="211"/>
      <c r="D31" s="211"/>
      <c r="E31" s="211"/>
      <c r="F31" s="211"/>
      <c r="G31" s="212"/>
      <c r="H31" s="228" t="str">
        <f t="shared" si="0"/>
        <v xml:space="preserve"> </v>
      </c>
      <c r="I31" s="13" t="s">
        <v>111</v>
      </c>
      <c r="J31" s="39"/>
      <c r="K31" s="129"/>
      <c r="L31" s="39"/>
      <c r="M31" s="40"/>
      <c r="N31" s="120"/>
      <c r="O31" s="120"/>
      <c r="P31" s="120"/>
      <c r="Q31" s="120"/>
      <c r="R31" s="120"/>
      <c r="S31" s="120"/>
      <c r="T31" s="39"/>
      <c r="U31" s="39"/>
      <c r="V31" s="40"/>
      <c r="W31" s="40"/>
      <c r="X31" s="39"/>
      <c r="Y31" s="39"/>
      <c r="Z31" s="39"/>
      <c r="AA31" s="39"/>
      <c r="AB31" s="39"/>
      <c r="AC31" s="39"/>
      <c r="AD31" s="39"/>
      <c r="AE31" s="126"/>
      <c r="AF31" s="39"/>
      <c r="AG31" s="127"/>
      <c r="AH31" s="39"/>
      <c r="AI31" s="39"/>
      <c r="AJ31" s="39"/>
      <c r="AK31" s="39"/>
      <c r="AL31" s="39"/>
    </row>
    <row r="32" spans="1:38" ht="15.75" thickBot="1" x14ac:dyDescent="0.3">
      <c r="A32" s="317"/>
      <c r="B32" s="213"/>
      <c r="C32" s="214"/>
      <c r="D32" s="214"/>
      <c r="E32" s="214"/>
      <c r="F32" s="214"/>
      <c r="G32" s="215"/>
      <c r="H32" s="229" t="str">
        <f t="shared" si="0"/>
        <v xml:space="preserve"> </v>
      </c>
      <c r="I32" s="23" t="s">
        <v>112</v>
      </c>
      <c r="J32" s="39"/>
      <c r="K32" s="129"/>
      <c r="L32" s="39"/>
      <c r="M32" s="40"/>
      <c r="N32" s="127"/>
      <c r="O32" s="127"/>
      <c r="P32" s="127"/>
      <c r="Q32" s="127"/>
      <c r="R32" s="127"/>
      <c r="S32" s="127"/>
      <c r="T32" s="39"/>
      <c r="U32" s="39"/>
      <c r="V32" s="40"/>
      <c r="W32" s="40"/>
      <c r="X32" s="39"/>
      <c r="Y32" s="39"/>
      <c r="Z32" s="39"/>
      <c r="AA32" s="39"/>
      <c r="AB32" s="39"/>
      <c r="AC32" s="39"/>
      <c r="AD32" s="39"/>
      <c r="AE32" s="126"/>
      <c r="AF32" s="39"/>
      <c r="AG32" s="127"/>
      <c r="AH32" s="39"/>
      <c r="AI32" s="39"/>
      <c r="AJ32" s="39"/>
      <c r="AK32" s="39"/>
      <c r="AL32" s="39"/>
    </row>
    <row r="33" spans="1:38" ht="15.75" thickBot="1" x14ac:dyDescent="0.3">
      <c r="A33" s="314" t="str">
        <f>'Merit Overview'!A7</f>
        <v>Member #5</v>
      </c>
      <c r="B33" s="201"/>
      <c r="C33" s="202"/>
      <c r="D33" s="202"/>
      <c r="E33" s="202"/>
      <c r="F33" s="202"/>
      <c r="G33" s="203"/>
      <c r="H33" s="225" t="str">
        <f t="shared" si="0"/>
        <v xml:space="preserve"> </v>
      </c>
      <c r="I33" s="128" t="s">
        <v>108</v>
      </c>
      <c r="J33" s="39"/>
      <c r="K33" s="129"/>
      <c r="L33" s="125"/>
      <c r="M33" s="40"/>
      <c r="N33" s="39"/>
      <c r="O33" s="39"/>
      <c r="P33" s="39"/>
      <c r="Q33" s="39"/>
      <c r="R33" s="39"/>
      <c r="S33" s="129"/>
      <c r="T33" s="39"/>
      <c r="U33" s="39"/>
      <c r="V33" s="40"/>
      <c r="W33" s="40"/>
      <c r="X33" s="39"/>
      <c r="Y33" s="39"/>
      <c r="Z33" s="39"/>
      <c r="AA33" s="124"/>
      <c r="AB33" s="39"/>
      <c r="AC33" s="125"/>
      <c r="AD33" s="39"/>
      <c r="AE33" s="126"/>
      <c r="AF33" s="39"/>
      <c r="AG33" s="127"/>
      <c r="AH33" s="39"/>
      <c r="AI33" s="39"/>
      <c r="AK33" s="39"/>
      <c r="AL33" s="39"/>
    </row>
    <row r="34" spans="1:38" ht="15.75" thickBot="1" x14ac:dyDescent="0.3">
      <c r="A34" s="411"/>
      <c r="B34" s="204"/>
      <c r="C34" s="205"/>
      <c r="D34" s="205"/>
      <c r="E34" s="205"/>
      <c r="F34" s="205"/>
      <c r="G34" s="206"/>
      <c r="H34" s="226" t="str">
        <f t="shared" si="0"/>
        <v xml:space="preserve"> </v>
      </c>
      <c r="I34" s="22" t="s">
        <v>109</v>
      </c>
      <c r="J34" s="39"/>
      <c r="K34" s="129"/>
      <c r="L34" s="39"/>
      <c r="M34" s="40"/>
      <c r="N34" s="130"/>
      <c r="O34" s="130"/>
      <c r="P34" s="130"/>
      <c r="Q34" s="130"/>
      <c r="R34" s="130"/>
      <c r="S34" s="130"/>
      <c r="T34" s="39"/>
      <c r="U34" s="39"/>
      <c r="V34" s="40"/>
      <c r="W34" s="40"/>
      <c r="X34" s="39"/>
      <c r="Y34" s="39"/>
      <c r="Z34" s="39"/>
      <c r="AA34" s="39"/>
      <c r="AB34" s="39"/>
      <c r="AC34" s="39"/>
      <c r="AD34" s="39"/>
      <c r="AE34" s="126"/>
      <c r="AF34" s="39"/>
      <c r="AG34" s="127"/>
      <c r="AH34" s="39"/>
      <c r="AI34" s="39"/>
      <c r="AJ34" s="39"/>
      <c r="AK34" s="39"/>
      <c r="AL34" s="39"/>
    </row>
    <row r="35" spans="1:38" ht="15.75" thickBot="1" x14ac:dyDescent="0.3">
      <c r="A35" s="411"/>
      <c r="B35" s="207"/>
      <c r="C35" s="208"/>
      <c r="D35" s="208"/>
      <c r="E35" s="208"/>
      <c r="F35" s="208"/>
      <c r="G35" s="209"/>
      <c r="H35" s="227" t="str">
        <f t="shared" si="0"/>
        <v xml:space="preserve"> </v>
      </c>
      <c r="I35" s="12" t="s">
        <v>110</v>
      </c>
      <c r="J35" s="39"/>
      <c r="K35" s="129"/>
      <c r="L35" s="39"/>
      <c r="M35" s="40"/>
      <c r="N35" s="125"/>
      <c r="O35" s="125"/>
      <c r="P35" s="125"/>
      <c r="Q35" s="125"/>
      <c r="R35" s="125"/>
      <c r="S35" s="125"/>
      <c r="T35" s="39"/>
      <c r="U35" s="39"/>
      <c r="V35" s="40"/>
      <c r="W35" s="40"/>
      <c r="X35" s="39"/>
      <c r="Y35" s="39"/>
      <c r="Z35" s="39"/>
      <c r="AA35" s="39"/>
      <c r="AB35" s="39"/>
      <c r="AC35" s="39"/>
      <c r="AD35" s="39"/>
      <c r="AE35" s="126"/>
      <c r="AF35" s="39"/>
      <c r="AG35" s="127"/>
      <c r="AH35" s="39"/>
      <c r="AI35" s="39"/>
      <c r="AJ35" s="39"/>
      <c r="AK35" s="39"/>
      <c r="AL35" s="39"/>
    </row>
    <row r="36" spans="1:38" ht="15.75" thickBot="1" x14ac:dyDescent="0.3">
      <c r="A36" s="411"/>
      <c r="B36" s="210"/>
      <c r="C36" s="211"/>
      <c r="D36" s="211"/>
      <c r="E36" s="211"/>
      <c r="F36" s="211"/>
      <c r="G36" s="212"/>
      <c r="H36" s="228" t="str">
        <f t="shared" si="0"/>
        <v xml:space="preserve"> </v>
      </c>
      <c r="I36" s="13" t="s">
        <v>111</v>
      </c>
      <c r="J36" s="39"/>
      <c r="K36" s="129"/>
      <c r="L36" s="39"/>
      <c r="M36" s="40"/>
      <c r="N36" s="120"/>
      <c r="O36" s="120"/>
      <c r="P36" s="120"/>
      <c r="Q36" s="120"/>
      <c r="R36" s="120"/>
      <c r="S36" s="120"/>
      <c r="T36" s="39"/>
      <c r="U36" s="39"/>
      <c r="V36" s="40"/>
      <c r="W36" s="40"/>
      <c r="X36" s="39"/>
      <c r="Y36" s="39"/>
      <c r="Z36" s="39"/>
      <c r="AA36" s="39"/>
      <c r="AB36" s="39"/>
      <c r="AC36" s="39"/>
      <c r="AD36" s="39"/>
      <c r="AE36" s="126"/>
      <c r="AF36" s="39"/>
      <c r="AG36" s="127"/>
      <c r="AH36" s="39"/>
      <c r="AI36" s="39"/>
      <c r="AJ36" s="39"/>
      <c r="AK36" s="39"/>
      <c r="AL36" s="39"/>
    </row>
    <row r="37" spans="1:38" ht="15.75" thickBot="1" x14ac:dyDescent="0.3">
      <c r="A37" s="317"/>
      <c r="B37" s="213"/>
      <c r="C37" s="214"/>
      <c r="D37" s="214"/>
      <c r="E37" s="214"/>
      <c r="F37" s="214"/>
      <c r="G37" s="215"/>
      <c r="H37" s="229" t="str">
        <f t="shared" si="0"/>
        <v xml:space="preserve"> </v>
      </c>
      <c r="I37" s="23" t="s">
        <v>112</v>
      </c>
      <c r="J37" s="39"/>
      <c r="K37" s="129"/>
      <c r="L37" s="39"/>
      <c r="M37" s="40"/>
      <c r="N37" s="127"/>
      <c r="O37" s="127"/>
      <c r="P37" s="127"/>
      <c r="Q37" s="127"/>
      <c r="R37" s="127"/>
      <c r="S37" s="127"/>
      <c r="T37" s="39"/>
      <c r="U37" s="39"/>
      <c r="V37" s="40"/>
      <c r="W37" s="40"/>
      <c r="X37" s="39"/>
      <c r="Y37" s="39"/>
      <c r="Z37" s="39"/>
      <c r="AA37" s="39"/>
      <c r="AB37" s="39"/>
      <c r="AC37" s="39"/>
      <c r="AD37" s="39"/>
      <c r="AE37" s="126"/>
      <c r="AF37" s="39"/>
      <c r="AG37" s="127"/>
      <c r="AH37" s="39"/>
      <c r="AI37" s="39"/>
      <c r="AJ37" s="39"/>
      <c r="AK37" s="39"/>
      <c r="AL37" s="39"/>
    </row>
    <row r="38" spans="1:38" ht="15.75" thickBot="1" x14ac:dyDescent="0.3">
      <c r="A38" s="314" t="str">
        <f>'Merit Overview'!A8</f>
        <v>Member #6</v>
      </c>
      <c r="B38" s="201"/>
      <c r="C38" s="202"/>
      <c r="D38" s="202"/>
      <c r="E38" s="202"/>
      <c r="F38" s="202"/>
      <c r="G38" s="203"/>
      <c r="H38" s="225" t="str">
        <f t="shared" si="0"/>
        <v xml:space="preserve"> </v>
      </c>
      <c r="I38" s="128" t="s">
        <v>108</v>
      </c>
      <c r="J38" s="39"/>
      <c r="K38" s="129"/>
      <c r="L38" s="125"/>
      <c r="M38" s="40"/>
      <c r="N38" s="39"/>
      <c r="O38" s="39"/>
      <c r="P38" s="39"/>
      <c r="Q38" s="39"/>
      <c r="R38" s="39"/>
      <c r="S38" s="129"/>
      <c r="T38" s="39"/>
      <c r="U38" s="39"/>
      <c r="V38" s="40"/>
      <c r="W38" s="40"/>
      <c r="X38" s="39"/>
      <c r="Y38" s="39"/>
      <c r="Z38" s="39"/>
      <c r="AA38" s="124"/>
      <c r="AB38" s="39"/>
      <c r="AC38" s="125"/>
      <c r="AD38" s="39"/>
      <c r="AE38" s="126"/>
      <c r="AF38" s="39"/>
      <c r="AG38" s="127"/>
      <c r="AH38" s="39"/>
      <c r="AI38" s="39"/>
      <c r="AK38" s="39"/>
      <c r="AL38" s="39"/>
    </row>
    <row r="39" spans="1:38" ht="15.75" thickBot="1" x14ac:dyDescent="0.3">
      <c r="A39" s="411"/>
      <c r="B39" s="204"/>
      <c r="C39" s="205"/>
      <c r="D39" s="205"/>
      <c r="E39" s="205"/>
      <c r="F39" s="205"/>
      <c r="G39" s="206"/>
      <c r="H39" s="226" t="str">
        <f t="shared" si="0"/>
        <v xml:space="preserve"> </v>
      </c>
      <c r="I39" s="22" t="s">
        <v>109</v>
      </c>
      <c r="J39" s="39"/>
      <c r="K39" s="129"/>
      <c r="L39" s="39"/>
      <c r="M39" s="40"/>
      <c r="N39" s="130"/>
      <c r="O39" s="130"/>
      <c r="P39" s="130"/>
      <c r="Q39" s="130"/>
      <c r="R39" s="130"/>
      <c r="S39" s="130"/>
      <c r="T39" s="39"/>
      <c r="U39" s="39"/>
      <c r="V39" s="40"/>
      <c r="W39" s="40"/>
      <c r="X39" s="39"/>
      <c r="Y39" s="39"/>
      <c r="Z39" s="39"/>
      <c r="AA39" s="39"/>
      <c r="AB39" s="39"/>
      <c r="AC39" s="39"/>
      <c r="AD39" s="39"/>
      <c r="AE39" s="126"/>
      <c r="AF39" s="39"/>
      <c r="AG39" s="127"/>
      <c r="AH39" s="39"/>
      <c r="AI39" s="39"/>
      <c r="AJ39" s="39"/>
      <c r="AK39" s="39"/>
      <c r="AL39" s="39"/>
    </row>
    <row r="40" spans="1:38" ht="15.75" thickBot="1" x14ac:dyDescent="0.3">
      <c r="A40" s="411"/>
      <c r="B40" s="207"/>
      <c r="C40" s="208"/>
      <c r="D40" s="208"/>
      <c r="E40" s="208"/>
      <c r="F40" s="208"/>
      <c r="G40" s="209"/>
      <c r="H40" s="227" t="str">
        <f t="shared" si="0"/>
        <v xml:space="preserve"> </v>
      </c>
      <c r="I40" s="12" t="s">
        <v>110</v>
      </c>
      <c r="J40" s="39"/>
      <c r="K40" s="129"/>
      <c r="L40" s="39"/>
      <c r="M40" s="40"/>
      <c r="N40" s="125"/>
      <c r="O40" s="125"/>
      <c r="P40" s="125"/>
      <c r="Q40" s="125"/>
      <c r="R40" s="125"/>
      <c r="S40" s="125"/>
      <c r="T40" s="39"/>
      <c r="U40" s="39"/>
      <c r="V40" s="40"/>
      <c r="W40" s="40"/>
      <c r="X40" s="39"/>
      <c r="Y40" s="39"/>
      <c r="Z40" s="39"/>
      <c r="AA40" s="39"/>
      <c r="AB40" s="39"/>
      <c r="AC40" s="39"/>
      <c r="AD40" s="39"/>
      <c r="AE40" s="126"/>
      <c r="AF40" s="39"/>
      <c r="AG40" s="127"/>
      <c r="AH40" s="39"/>
      <c r="AI40" s="39"/>
      <c r="AJ40" s="39"/>
      <c r="AK40" s="39"/>
      <c r="AL40" s="39"/>
    </row>
    <row r="41" spans="1:38" ht="15.75" thickBot="1" x14ac:dyDescent="0.3">
      <c r="A41" s="411"/>
      <c r="B41" s="210"/>
      <c r="C41" s="211"/>
      <c r="D41" s="211"/>
      <c r="E41" s="211"/>
      <c r="F41" s="211"/>
      <c r="G41" s="212"/>
      <c r="H41" s="228" t="str">
        <f t="shared" si="0"/>
        <v xml:space="preserve"> </v>
      </c>
      <c r="I41" s="13" t="s">
        <v>111</v>
      </c>
      <c r="J41" s="39"/>
      <c r="K41" s="129"/>
      <c r="L41" s="39"/>
      <c r="M41" s="40"/>
      <c r="N41" s="120"/>
      <c r="O41" s="120"/>
      <c r="P41" s="120"/>
      <c r="Q41" s="120"/>
      <c r="R41" s="120"/>
      <c r="S41" s="120"/>
      <c r="T41" s="39"/>
      <c r="U41" s="39"/>
      <c r="V41" s="40"/>
      <c r="W41" s="40"/>
      <c r="X41" s="39"/>
      <c r="Y41" s="39"/>
      <c r="Z41" s="39"/>
      <c r="AA41" s="39"/>
      <c r="AB41" s="39"/>
      <c r="AC41" s="39"/>
      <c r="AD41" s="39"/>
      <c r="AE41" s="126"/>
      <c r="AF41" s="39"/>
      <c r="AG41" s="127"/>
      <c r="AH41" s="39"/>
      <c r="AI41" s="39"/>
      <c r="AJ41" s="39"/>
      <c r="AK41" s="39"/>
      <c r="AL41" s="39"/>
    </row>
    <row r="42" spans="1:38" ht="15.75" thickBot="1" x14ac:dyDescent="0.3">
      <c r="A42" s="317"/>
      <c r="B42" s="213"/>
      <c r="C42" s="214"/>
      <c r="D42" s="214"/>
      <c r="E42" s="214"/>
      <c r="F42" s="214"/>
      <c r="G42" s="215"/>
      <c r="H42" s="229" t="str">
        <f t="shared" si="0"/>
        <v xml:space="preserve"> </v>
      </c>
      <c r="I42" s="23" t="s">
        <v>112</v>
      </c>
      <c r="J42" s="39"/>
      <c r="K42" s="129"/>
      <c r="L42" s="39"/>
      <c r="M42" s="40"/>
      <c r="N42" s="127"/>
      <c r="O42" s="127"/>
      <c r="P42" s="127"/>
      <c r="Q42" s="127"/>
      <c r="R42" s="127"/>
      <c r="S42" s="127"/>
      <c r="T42" s="39"/>
      <c r="U42" s="39"/>
      <c r="V42" s="40"/>
      <c r="W42" s="40"/>
      <c r="X42" s="39"/>
      <c r="Y42" s="39"/>
      <c r="Z42" s="39"/>
      <c r="AA42" s="39"/>
      <c r="AB42" s="39"/>
      <c r="AC42" s="39"/>
      <c r="AD42" s="39"/>
      <c r="AE42" s="126"/>
      <c r="AF42" s="39"/>
      <c r="AG42" s="127"/>
      <c r="AH42" s="39"/>
      <c r="AI42" s="39"/>
      <c r="AJ42" s="39"/>
      <c r="AK42" s="39"/>
      <c r="AL42" s="39"/>
    </row>
    <row r="43" spans="1:38" ht="15.75" thickBot="1" x14ac:dyDescent="0.3">
      <c r="A43" s="314" t="str">
        <f>'Merit Overview'!A9</f>
        <v>Member #7</v>
      </c>
      <c r="B43" s="201"/>
      <c r="C43" s="202"/>
      <c r="D43" s="202"/>
      <c r="E43" s="202"/>
      <c r="F43" s="202"/>
      <c r="G43" s="203"/>
      <c r="H43" s="225" t="str">
        <f t="shared" si="0"/>
        <v xml:space="preserve"> </v>
      </c>
      <c r="I43" s="128" t="s">
        <v>108</v>
      </c>
      <c r="J43" s="39"/>
      <c r="K43" s="129"/>
      <c r="L43" s="125"/>
      <c r="M43" s="40"/>
      <c r="N43" s="39"/>
      <c r="O43" s="39"/>
      <c r="P43" s="39"/>
      <c r="Q43" s="39"/>
      <c r="R43" s="39"/>
      <c r="S43" s="129"/>
      <c r="T43" s="39"/>
      <c r="U43" s="39"/>
      <c r="V43" s="40"/>
      <c r="W43" s="40"/>
      <c r="X43" s="39"/>
      <c r="Y43" s="39"/>
      <c r="Z43" s="39"/>
      <c r="AA43" s="124"/>
      <c r="AB43" s="39"/>
      <c r="AC43" s="125"/>
      <c r="AD43" s="39"/>
      <c r="AE43" s="126"/>
      <c r="AF43" s="39"/>
      <c r="AG43" s="127"/>
      <c r="AH43" s="39"/>
      <c r="AI43" s="39"/>
      <c r="AK43" s="39"/>
      <c r="AL43" s="39"/>
    </row>
    <row r="44" spans="1:38" ht="15.75" thickBot="1" x14ac:dyDescent="0.3">
      <c r="A44" s="411"/>
      <c r="B44" s="204"/>
      <c r="C44" s="205"/>
      <c r="D44" s="205"/>
      <c r="E44" s="205"/>
      <c r="F44" s="205"/>
      <c r="G44" s="206"/>
      <c r="H44" s="226" t="str">
        <f t="shared" si="0"/>
        <v xml:space="preserve"> </v>
      </c>
      <c r="I44" s="22" t="s">
        <v>109</v>
      </c>
      <c r="J44" s="39"/>
      <c r="K44" s="129"/>
      <c r="L44" s="39"/>
      <c r="M44" s="40"/>
      <c r="N44" s="130"/>
      <c r="O44" s="130"/>
      <c r="P44" s="130"/>
      <c r="Q44" s="130"/>
      <c r="R44" s="130"/>
      <c r="S44" s="130"/>
      <c r="T44" s="39"/>
      <c r="U44" s="39"/>
      <c r="V44" s="40"/>
      <c r="W44" s="40"/>
      <c r="X44" s="39"/>
      <c r="Y44" s="39"/>
      <c r="Z44" s="39"/>
      <c r="AA44" s="39"/>
      <c r="AB44" s="39"/>
      <c r="AC44" s="39"/>
      <c r="AD44" s="39"/>
      <c r="AE44" s="126"/>
      <c r="AF44" s="39"/>
      <c r="AG44" s="127"/>
      <c r="AH44" s="39"/>
      <c r="AI44" s="39"/>
      <c r="AJ44" s="39"/>
      <c r="AK44" s="39"/>
      <c r="AL44" s="39"/>
    </row>
    <row r="45" spans="1:38" ht="15.75" thickBot="1" x14ac:dyDescent="0.3">
      <c r="A45" s="411"/>
      <c r="B45" s="207"/>
      <c r="C45" s="208"/>
      <c r="D45" s="208"/>
      <c r="E45" s="208"/>
      <c r="F45" s="208"/>
      <c r="G45" s="209"/>
      <c r="H45" s="227" t="str">
        <f t="shared" si="0"/>
        <v xml:space="preserve"> </v>
      </c>
      <c r="I45" s="12" t="s">
        <v>110</v>
      </c>
      <c r="J45" s="39"/>
      <c r="K45" s="129"/>
      <c r="L45" s="39"/>
      <c r="M45" s="40"/>
      <c r="N45" s="125"/>
      <c r="O45" s="125"/>
      <c r="P45" s="125"/>
      <c r="Q45" s="125"/>
      <c r="R45" s="125"/>
      <c r="S45" s="125"/>
      <c r="T45" s="39"/>
      <c r="U45" s="39"/>
      <c r="V45" s="40"/>
      <c r="W45" s="40"/>
      <c r="X45" s="39"/>
      <c r="Y45" s="39"/>
      <c r="Z45" s="39"/>
      <c r="AA45" s="39"/>
      <c r="AB45" s="39"/>
      <c r="AC45" s="39"/>
      <c r="AD45" s="39"/>
      <c r="AE45" s="126"/>
      <c r="AF45" s="39"/>
      <c r="AG45" s="127"/>
      <c r="AH45" s="39"/>
      <c r="AI45" s="39"/>
      <c r="AJ45" s="39"/>
      <c r="AK45" s="39"/>
      <c r="AL45" s="39"/>
    </row>
    <row r="46" spans="1:38" ht="15.75" thickBot="1" x14ac:dyDescent="0.3">
      <c r="A46" s="411"/>
      <c r="B46" s="210"/>
      <c r="C46" s="211"/>
      <c r="D46" s="211"/>
      <c r="E46" s="211"/>
      <c r="F46" s="211"/>
      <c r="G46" s="212"/>
      <c r="H46" s="228" t="str">
        <f t="shared" si="0"/>
        <v xml:space="preserve"> </v>
      </c>
      <c r="I46" s="13" t="s">
        <v>111</v>
      </c>
      <c r="J46" s="39"/>
      <c r="K46" s="129"/>
      <c r="L46" s="39"/>
      <c r="M46" s="40"/>
      <c r="N46" s="120"/>
      <c r="O46" s="120"/>
      <c r="P46" s="120"/>
      <c r="Q46" s="120"/>
      <c r="R46" s="120"/>
      <c r="S46" s="120"/>
      <c r="T46" s="39"/>
      <c r="U46" s="39"/>
      <c r="V46" s="40"/>
      <c r="W46" s="40"/>
      <c r="X46" s="39"/>
      <c r="Y46" s="39"/>
      <c r="Z46" s="39"/>
      <c r="AA46" s="39"/>
      <c r="AB46" s="39"/>
      <c r="AC46" s="39"/>
      <c r="AD46" s="39"/>
      <c r="AE46" s="126"/>
      <c r="AF46" s="39"/>
      <c r="AG46" s="127"/>
      <c r="AH46" s="39"/>
      <c r="AI46" s="39"/>
      <c r="AJ46" s="39"/>
      <c r="AK46" s="39"/>
      <c r="AL46" s="39"/>
    </row>
    <row r="47" spans="1:38" ht="15.75" thickBot="1" x14ac:dyDescent="0.3">
      <c r="A47" s="317"/>
      <c r="B47" s="213"/>
      <c r="C47" s="214"/>
      <c r="D47" s="214"/>
      <c r="E47" s="214"/>
      <c r="F47" s="214"/>
      <c r="G47" s="215"/>
      <c r="H47" s="229" t="str">
        <f t="shared" si="0"/>
        <v xml:space="preserve"> </v>
      </c>
      <c r="I47" s="23" t="s">
        <v>112</v>
      </c>
      <c r="J47" s="39"/>
      <c r="K47" s="129"/>
      <c r="L47" s="39"/>
      <c r="M47" s="40"/>
      <c r="N47" s="127"/>
      <c r="O47" s="127"/>
      <c r="P47" s="127"/>
      <c r="Q47" s="127"/>
      <c r="R47" s="127"/>
      <c r="S47" s="127"/>
      <c r="T47" s="39"/>
      <c r="U47" s="39"/>
      <c r="V47" s="40"/>
      <c r="W47" s="40"/>
      <c r="X47" s="39"/>
      <c r="Y47" s="39"/>
      <c r="Z47" s="39"/>
      <c r="AA47" s="39"/>
      <c r="AB47" s="39"/>
      <c r="AC47" s="39"/>
      <c r="AD47" s="39"/>
      <c r="AE47" s="126"/>
      <c r="AF47" s="39"/>
      <c r="AG47" s="127"/>
      <c r="AH47" s="39"/>
      <c r="AI47" s="39"/>
      <c r="AJ47" s="39"/>
      <c r="AK47" s="39"/>
      <c r="AL47" s="39"/>
    </row>
    <row r="48" spans="1:38" ht="15.75" thickBot="1" x14ac:dyDescent="0.3">
      <c r="A48" s="314" t="str">
        <f>'Merit Overview'!A10</f>
        <v>Member #8</v>
      </c>
      <c r="B48" s="201"/>
      <c r="C48" s="202"/>
      <c r="D48" s="202"/>
      <c r="E48" s="202"/>
      <c r="F48" s="202"/>
      <c r="G48" s="203"/>
      <c r="H48" s="225" t="str">
        <f t="shared" si="0"/>
        <v xml:space="preserve"> </v>
      </c>
      <c r="I48" s="128" t="s">
        <v>108</v>
      </c>
      <c r="J48" s="39"/>
      <c r="K48" s="129"/>
      <c r="L48" s="125"/>
      <c r="M48" s="40"/>
      <c r="N48" s="39"/>
      <c r="O48" s="39"/>
      <c r="P48" s="39"/>
      <c r="Q48" s="39"/>
      <c r="R48" s="39"/>
      <c r="S48" s="129"/>
      <c r="T48" s="39"/>
      <c r="U48" s="39"/>
      <c r="V48" s="40"/>
      <c r="W48" s="40"/>
      <c r="X48" s="39"/>
      <c r="Y48" s="39"/>
      <c r="Z48" s="39"/>
      <c r="AA48" s="124"/>
      <c r="AB48" s="39"/>
      <c r="AC48" s="125"/>
      <c r="AD48" s="39"/>
      <c r="AE48" s="126"/>
      <c r="AF48" s="39"/>
      <c r="AG48" s="127"/>
      <c r="AH48" s="39"/>
      <c r="AI48" s="39"/>
      <c r="AK48" s="39"/>
      <c r="AL48" s="39"/>
    </row>
    <row r="49" spans="1:38" ht="15.75" thickBot="1" x14ac:dyDescent="0.3">
      <c r="A49" s="411"/>
      <c r="B49" s="204"/>
      <c r="C49" s="205"/>
      <c r="D49" s="205"/>
      <c r="E49" s="205"/>
      <c r="F49" s="205"/>
      <c r="G49" s="206"/>
      <c r="H49" s="226" t="str">
        <f t="shared" si="0"/>
        <v xml:space="preserve"> </v>
      </c>
      <c r="I49" s="22" t="s">
        <v>109</v>
      </c>
      <c r="J49" s="39"/>
      <c r="K49" s="129"/>
      <c r="L49" s="39"/>
      <c r="M49" s="40"/>
      <c r="N49" s="130"/>
      <c r="O49" s="130"/>
      <c r="P49" s="130"/>
      <c r="Q49" s="130"/>
      <c r="R49" s="130"/>
      <c r="S49" s="130"/>
      <c r="T49" s="39"/>
      <c r="U49" s="39"/>
      <c r="V49" s="40"/>
      <c r="W49" s="40"/>
      <c r="X49" s="39"/>
      <c r="Y49" s="39"/>
      <c r="Z49" s="39"/>
      <c r="AA49" s="39"/>
      <c r="AB49" s="39"/>
      <c r="AC49" s="39"/>
      <c r="AD49" s="39"/>
      <c r="AE49" s="126"/>
      <c r="AF49" s="39"/>
      <c r="AG49" s="127"/>
      <c r="AH49" s="39"/>
      <c r="AI49" s="39"/>
      <c r="AJ49" s="39"/>
      <c r="AK49" s="39"/>
      <c r="AL49" s="39"/>
    </row>
    <row r="50" spans="1:38" ht="15.75" thickBot="1" x14ac:dyDescent="0.3">
      <c r="A50" s="411"/>
      <c r="B50" s="207"/>
      <c r="C50" s="208"/>
      <c r="D50" s="208"/>
      <c r="E50" s="208"/>
      <c r="F50" s="208"/>
      <c r="G50" s="209"/>
      <c r="H50" s="227" t="str">
        <f t="shared" si="0"/>
        <v xml:space="preserve"> </v>
      </c>
      <c r="I50" s="12" t="s">
        <v>110</v>
      </c>
      <c r="J50" s="39"/>
      <c r="K50" s="129"/>
      <c r="L50" s="39"/>
      <c r="M50" s="40"/>
      <c r="N50" s="125"/>
      <c r="O50" s="125"/>
      <c r="P50" s="125"/>
      <c r="Q50" s="125"/>
      <c r="R50" s="125"/>
      <c r="S50" s="125"/>
      <c r="T50" s="39"/>
      <c r="U50" s="39"/>
      <c r="V50" s="40"/>
      <c r="W50" s="40"/>
      <c r="X50" s="39"/>
      <c r="Y50" s="39"/>
      <c r="Z50" s="39"/>
      <c r="AA50" s="39"/>
      <c r="AB50" s="39"/>
      <c r="AC50" s="39"/>
      <c r="AD50" s="39"/>
      <c r="AE50" s="126"/>
      <c r="AF50" s="39"/>
      <c r="AG50" s="127"/>
      <c r="AH50" s="39"/>
      <c r="AI50" s="39"/>
      <c r="AJ50" s="39"/>
      <c r="AK50" s="39"/>
      <c r="AL50" s="39"/>
    </row>
    <row r="51" spans="1:38" ht="15.75" thickBot="1" x14ac:dyDescent="0.3">
      <c r="A51" s="411"/>
      <c r="B51" s="210"/>
      <c r="C51" s="211"/>
      <c r="D51" s="211"/>
      <c r="E51" s="211"/>
      <c r="F51" s="211"/>
      <c r="G51" s="212"/>
      <c r="H51" s="228" t="str">
        <f t="shared" si="0"/>
        <v xml:space="preserve"> </v>
      </c>
      <c r="I51" s="13" t="s">
        <v>111</v>
      </c>
      <c r="J51" s="39"/>
      <c r="K51" s="129"/>
      <c r="L51" s="39"/>
      <c r="M51" s="40"/>
      <c r="N51" s="120"/>
      <c r="O51" s="120"/>
      <c r="P51" s="120"/>
      <c r="Q51" s="120"/>
      <c r="R51" s="120"/>
      <c r="S51" s="120"/>
      <c r="T51" s="39"/>
      <c r="U51" s="39"/>
      <c r="V51" s="40"/>
      <c r="W51" s="40"/>
      <c r="X51" s="39"/>
      <c r="Y51" s="39"/>
      <c r="Z51" s="39"/>
      <c r="AA51" s="39"/>
      <c r="AB51" s="39"/>
      <c r="AC51" s="39"/>
      <c r="AD51" s="39"/>
      <c r="AE51" s="126"/>
      <c r="AF51" s="39"/>
      <c r="AG51" s="127"/>
      <c r="AH51" s="39"/>
      <c r="AI51" s="39"/>
      <c r="AJ51" s="39"/>
      <c r="AK51" s="39"/>
      <c r="AL51" s="39"/>
    </row>
    <row r="52" spans="1:38" ht="15.75" thickBot="1" x14ac:dyDescent="0.3">
      <c r="A52" s="317"/>
      <c r="B52" s="213"/>
      <c r="C52" s="214"/>
      <c r="D52" s="214"/>
      <c r="E52" s="214"/>
      <c r="F52" s="214"/>
      <c r="G52" s="215"/>
      <c r="H52" s="229" t="str">
        <f t="shared" si="0"/>
        <v xml:space="preserve"> </v>
      </c>
      <c r="I52" s="23" t="s">
        <v>112</v>
      </c>
      <c r="J52" s="39"/>
      <c r="K52" s="129"/>
      <c r="L52" s="39"/>
      <c r="M52" s="40"/>
      <c r="N52" s="127"/>
      <c r="O52" s="127"/>
      <c r="P52" s="127"/>
      <c r="Q52" s="127"/>
      <c r="R52" s="127"/>
      <c r="S52" s="127"/>
      <c r="T52" s="39"/>
      <c r="U52" s="39"/>
      <c r="V52" s="40"/>
      <c r="W52" s="40"/>
      <c r="X52" s="39"/>
      <c r="Y52" s="39"/>
      <c r="Z52" s="39"/>
      <c r="AA52" s="39"/>
      <c r="AB52" s="39"/>
      <c r="AC52" s="39"/>
      <c r="AD52" s="39"/>
      <c r="AE52" s="126"/>
      <c r="AF52" s="39"/>
      <c r="AG52" s="127"/>
      <c r="AH52" s="39"/>
      <c r="AI52" s="39"/>
      <c r="AJ52" s="39"/>
      <c r="AK52" s="39"/>
      <c r="AL52" s="39"/>
    </row>
    <row r="53" spans="1:38" ht="15.75" thickBot="1" x14ac:dyDescent="0.3">
      <c r="A53" s="314" t="str">
        <f>'Merit Overview'!A11</f>
        <v>Member #9</v>
      </c>
      <c r="B53" s="201"/>
      <c r="C53" s="202"/>
      <c r="D53" s="202"/>
      <c r="E53" s="202"/>
      <c r="F53" s="202"/>
      <c r="G53" s="203"/>
      <c r="H53" s="225" t="str">
        <f t="shared" si="0"/>
        <v xml:space="preserve"> </v>
      </c>
      <c r="I53" s="128" t="s">
        <v>108</v>
      </c>
      <c r="J53" s="39"/>
      <c r="K53" s="129"/>
      <c r="L53" s="125"/>
      <c r="M53" s="40"/>
      <c r="N53" s="39"/>
      <c r="O53" s="39"/>
      <c r="P53" s="39"/>
      <c r="Q53" s="39"/>
      <c r="R53" s="39"/>
      <c r="S53" s="129"/>
      <c r="T53" s="39"/>
      <c r="U53" s="39"/>
      <c r="V53" s="40"/>
      <c r="W53" s="40"/>
      <c r="X53" s="39"/>
      <c r="Y53" s="39"/>
      <c r="Z53" s="39"/>
      <c r="AA53" s="124"/>
      <c r="AB53" s="39"/>
      <c r="AC53" s="125"/>
      <c r="AD53" s="39"/>
      <c r="AE53" s="126"/>
      <c r="AF53" s="39"/>
      <c r="AG53" s="127"/>
      <c r="AH53" s="39"/>
      <c r="AI53" s="39"/>
      <c r="AK53" s="39"/>
      <c r="AL53" s="39"/>
    </row>
    <row r="54" spans="1:38" ht="15.75" thickBot="1" x14ac:dyDescent="0.3">
      <c r="A54" s="411"/>
      <c r="B54" s="204"/>
      <c r="C54" s="205"/>
      <c r="D54" s="205"/>
      <c r="E54" s="205"/>
      <c r="F54" s="205"/>
      <c r="G54" s="206"/>
      <c r="H54" s="226" t="str">
        <f t="shared" si="0"/>
        <v xml:space="preserve"> </v>
      </c>
      <c r="I54" s="22" t="s">
        <v>109</v>
      </c>
      <c r="J54" s="39"/>
      <c r="K54" s="129"/>
      <c r="L54" s="39"/>
      <c r="M54" s="40"/>
      <c r="N54" s="130"/>
      <c r="O54" s="130"/>
      <c r="P54" s="130"/>
      <c r="Q54" s="130"/>
      <c r="R54" s="130"/>
      <c r="S54" s="130"/>
      <c r="T54" s="39"/>
      <c r="U54" s="39"/>
      <c r="V54" s="40"/>
      <c r="W54" s="40"/>
      <c r="X54" s="39"/>
      <c r="Y54" s="39"/>
      <c r="Z54" s="39"/>
      <c r="AA54" s="39"/>
      <c r="AB54" s="39"/>
      <c r="AC54" s="39"/>
      <c r="AD54" s="39"/>
      <c r="AE54" s="126"/>
      <c r="AF54" s="39"/>
      <c r="AG54" s="127"/>
      <c r="AH54" s="39"/>
      <c r="AI54" s="39"/>
      <c r="AJ54" s="39"/>
      <c r="AK54" s="39"/>
      <c r="AL54" s="39"/>
    </row>
    <row r="55" spans="1:38" ht="15.75" thickBot="1" x14ac:dyDescent="0.3">
      <c r="A55" s="411"/>
      <c r="B55" s="207"/>
      <c r="C55" s="208"/>
      <c r="D55" s="208"/>
      <c r="E55" s="208"/>
      <c r="F55" s="208"/>
      <c r="G55" s="209"/>
      <c r="H55" s="227" t="str">
        <f t="shared" si="0"/>
        <v xml:space="preserve"> </v>
      </c>
      <c r="I55" s="12" t="s">
        <v>110</v>
      </c>
      <c r="J55" s="39"/>
      <c r="K55" s="129"/>
      <c r="L55" s="39"/>
      <c r="M55" s="40"/>
      <c r="N55" s="125"/>
      <c r="O55" s="125"/>
      <c r="P55" s="125"/>
      <c r="Q55" s="125"/>
      <c r="R55" s="125"/>
      <c r="S55" s="125"/>
      <c r="T55" s="39"/>
      <c r="U55" s="39"/>
      <c r="V55" s="40"/>
      <c r="W55" s="40"/>
      <c r="X55" s="39"/>
      <c r="Y55" s="39"/>
      <c r="Z55" s="39"/>
      <c r="AA55" s="39"/>
      <c r="AB55" s="39"/>
      <c r="AC55" s="39"/>
      <c r="AD55" s="39"/>
      <c r="AE55" s="126"/>
      <c r="AF55" s="39"/>
      <c r="AG55" s="127"/>
      <c r="AH55" s="39"/>
      <c r="AI55" s="39"/>
      <c r="AJ55" s="39"/>
      <c r="AK55" s="39"/>
      <c r="AL55" s="39"/>
    </row>
    <row r="56" spans="1:38" ht="15.75" thickBot="1" x14ac:dyDescent="0.3">
      <c r="A56" s="411"/>
      <c r="B56" s="210"/>
      <c r="C56" s="211"/>
      <c r="D56" s="211"/>
      <c r="E56" s="211"/>
      <c r="F56" s="211"/>
      <c r="G56" s="212"/>
      <c r="H56" s="228" t="str">
        <f t="shared" si="0"/>
        <v xml:space="preserve"> </v>
      </c>
      <c r="I56" s="13" t="s">
        <v>111</v>
      </c>
      <c r="J56" s="39"/>
      <c r="K56" s="129"/>
      <c r="L56" s="39"/>
      <c r="M56" s="40"/>
      <c r="N56" s="120"/>
      <c r="O56" s="120"/>
      <c r="P56" s="120"/>
      <c r="Q56" s="120"/>
      <c r="R56" s="120"/>
      <c r="S56" s="120"/>
      <c r="T56" s="39"/>
      <c r="U56" s="39"/>
      <c r="V56" s="40"/>
      <c r="W56" s="40"/>
      <c r="X56" s="39"/>
      <c r="Y56" s="39"/>
      <c r="Z56" s="39"/>
      <c r="AA56" s="39"/>
      <c r="AB56" s="39"/>
      <c r="AC56" s="39"/>
      <c r="AD56" s="39"/>
      <c r="AE56" s="126"/>
      <c r="AF56" s="39"/>
      <c r="AG56" s="127"/>
      <c r="AH56" s="39"/>
      <c r="AI56" s="39"/>
      <c r="AJ56" s="39"/>
      <c r="AK56" s="39"/>
      <c r="AL56" s="39"/>
    </row>
    <row r="57" spans="1:38" ht="15.75" thickBot="1" x14ac:dyDescent="0.3">
      <c r="A57" s="317"/>
      <c r="B57" s="213"/>
      <c r="C57" s="214"/>
      <c r="D57" s="214"/>
      <c r="E57" s="214"/>
      <c r="F57" s="214"/>
      <c r="G57" s="215"/>
      <c r="H57" s="229" t="str">
        <f t="shared" si="0"/>
        <v xml:space="preserve"> </v>
      </c>
      <c r="I57" s="23" t="s">
        <v>112</v>
      </c>
      <c r="J57" s="39"/>
      <c r="K57" s="129"/>
      <c r="L57" s="39"/>
      <c r="M57" s="40"/>
      <c r="N57" s="127"/>
      <c r="O57" s="127"/>
      <c r="P57" s="127"/>
      <c r="Q57" s="127"/>
      <c r="R57" s="127"/>
      <c r="S57" s="127"/>
      <c r="T57" s="39"/>
      <c r="U57" s="39"/>
      <c r="V57" s="40"/>
      <c r="W57" s="40"/>
      <c r="X57" s="39"/>
      <c r="Y57" s="39"/>
      <c r="Z57" s="39"/>
      <c r="AA57" s="39"/>
      <c r="AB57" s="39"/>
      <c r="AC57" s="39"/>
      <c r="AD57" s="39"/>
      <c r="AE57" s="126"/>
      <c r="AF57" s="39"/>
      <c r="AG57" s="127"/>
      <c r="AH57" s="39"/>
      <c r="AI57" s="39"/>
      <c r="AJ57" s="39"/>
      <c r="AK57" s="39"/>
      <c r="AL57" s="39"/>
    </row>
    <row r="58" spans="1:38" ht="15.75" thickBot="1" x14ac:dyDescent="0.3">
      <c r="A58" s="314" t="str">
        <f>'Merit Overview'!A12</f>
        <v>Member #10</v>
      </c>
      <c r="B58" s="201"/>
      <c r="C58" s="202"/>
      <c r="D58" s="202"/>
      <c r="E58" s="202"/>
      <c r="F58" s="202"/>
      <c r="G58" s="203"/>
      <c r="H58" s="225" t="str">
        <f t="shared" si="0"/>
        <v xml:space="preserve"> </v>
      </c>
      <c r="I58" s="128" t="s">
        <v>108</v>
      </c>
      <c r="J58" s="39"/>
      <c r="K58" s="129"/>
      <c r="L58" s="125"/>
      <c r="M58" s="40"/>
      <c r="N58" s="39"/>
      <c r="O58" s="39"/>
      <c r="P58" s="39"/>
      <c r="Q58" s="39"/>
      <c r="R58" s="39"/>
      <c r="S58" s="129"/>
      <c r="T58" s="39"/>
      <c r="U58" s="39"/>
      <c r="V58" s="40"/>
      <c r="W58" s="40"/>
      <c r="X58" s="39"/>
      <c r="Y58" s="39"/>
      <c r="Z58" s="39"/>
      <c r="AA58" s="124"/>
      <c r="AB58" s="39"/>
      <c r="AC58" s="125"/>
      <c r="AD58" s="39"/>
      <c r="AE58" s="126"/>
      <c r="AF58" s="39"/>
      <c r="AG58" s="127"/>
      <c r="AH58" s="39"/>
      <c r="AI58" s="39"/>
      <c r="AK58" s="39"/>
      <c r="AL58" s="39"/>
    </row>
    <row r="59" spans="1:38" ht="15.75" thickBot="1" x14ac:dyDescent="0.3">
      <c r="A59" s="411"/>
      <c r="B59" s="204"/>
      <c r="C59" s="205"/>
      <c r="D59" s="205"/>
      <c r="E59" s="205"/>
      <c r="F59" s="205"/>
      <c r="G59" s="206"/>
      <c r="H59" s="226" t="str">
        <f t="shared" si="0"/>
        <v xml:space="preserve"> </v>
      </c>
      <c r="I59" s="22" t="s">
        <v>109</v>
      </c>
      <c r="J59" s="39"/>
      <c r="K59" s="129"/>
      <c r="L59" s="39"/>
      <c r="M59" s="40"/>
      <c r="N59" s="130"/>
      <c r="O59" s="130"/>
      <c r="P59" s="130"/>
      <c r="Q59" s="130"/>
      <c r="R59" s="130"/>
      <c r="S59" s="130"/>
      <c r="T59" s="39"/>
      <c r="U59" s="39"/>
      <c r="V59" s="40"/>
      <c r="W59" s="40"/>
      <c r="X59" s="39"/>
      <c r="Y59" s="39"/>
      <c r="Z59" s="39"/>
      <c r="AA59" s="39"/>
      <c r="AB59" s="39"/>
      <c r="AC59" s="39"/>
      <c r="AD59" s="39"/>
      <c r="AE59" s="126"/>
      <c r="AF59" s="39"/>
      <c r="AG59" s="127"/>
      <c r="AH59" s="39"/>
      <c r="AI59" s="39"/>
      <c r="AJ59" s="39"/>
      <c r="AK59" s="39"/>
      <c r="AL59" s="39"/>
    </row>
    <row r="60" spans="1:38" ht="15.75" thickBot="1" x14ac:dyDescent="0.3">
      <c r="A60" s="411"/>
      <c r="B60" s="207"/>
      <c r="C60" s="208"/>
      <c r="D60" s="208"/>
      <c r="E60" s="208"/>
      <c r="F60" s="208"/>
      <c r="G60" s="209"/>
      <c r="H60" s="227" t="str">
        <f t="shared" si="0"/>
        <v xml:space="preserve"> </v>
      </c>
      <c r="I60" s="12" t="s">
        <v>110</v>
      </c>
      <c r="J60" s="39"/>
      <c r="K60" s="129"/>
      <c r="L60" s="39"/>
      <c r="M60" s="40"/>
      <c r="N60" s="125"/>
      <c r="O60" s="125"/>
      <c r="P60" s="125"/>
      <c r="Q60" s="125"/>
      <c r="R60" s="125"/>
      <c r="S60" s="125"/>
      <c r="T60" s="39"/>
      <c r="U60" s="39"/>
      <c r="V60" s="40"/>
      <c r="W60" s="40"/>
      <c r="X60" s="39"/>
      <c r="Y60" s="39"/>
      <c r="Z60" s="39"/>
      <c r="AA60" s="39"/>
      <c r="AB60" s="39"/>
      <c r="AC60" s="39"/>
      <c r="AD60" s="39"/>
      <c r="AE60" s="126"/>
      <c r="AF60" s="39"/>
      <c r="AG60" s="127"/>
      <c r="AH60" s="39"/>
      <c r="AI60" s="39"/>
      <c r="AJ60" s="39"/>
      <c r="AK60" s="39"/>
      <c r="AL60" s="39"/>
    </row>
    <row r="61" spans="1:38" ht="15.75" thickBot="1" x14ac:dyDescent="0.3">
      <c r="A61" s="411"/>
      <c r="B61" s="210"/>
      <c r="C61" s="211"/>
      <c r="D61" s="211"/>
      <c r="E61" s="211"/>
      <c r="F61" s="211"/>
      <c r="G61" s="212"/>
      <c r="H61" s="228" t="str">
        <f t="shared" si="0"/>
        <v xml:space="preserve"> </v>
      </c>
      <c r="I61" s="13" t="s">
        <v>111</v>
      </c>
      <c r="J61" s="39"/>
      <c r="K61" s="129"/>
      <c r="L61" s="39"/>
      <c r="M61" s="40"/>
      <c r="N61" s="120"/>
      <c r="O61" s="120"/>
      <c r="P61" s="120"/>
      <c r="Q61" s="120"/>
      <c r="R61" s="120"/>
      <c r="S61" s="120"/>
      <c r="T61" s="39"/>
      <c r="U61" s="39"/>
      <c r="V61" s="40"/>
      <c r="W61" s="40"/>
      <c r="X61" s="39"/>
      <c r="Y61" s="39"/>
      <c r="Z61" s="39"/>
      <c r="AA61" s="39"/>
      <c r="AB61" s="39"/>
      <c r="AC61" s="39"/>
      <c r="AD61" s="39"/>
      <c r="AE61" s="126"/>
      <c r="AF61" s="39"/>
      <c r="AG61" s="127"/>
      <c r="AH61" s="39"/>
      <c r="AI61" s="39"/>
      <c r="AJ61" s="39"/>
      <c r="AK61" s="39"/>
      <c r="AL61" s="39"/>
    </row>
    <row r="62" spans="1:38" ht="15.75" thickBot="1" x14ac:dyDescent="0.3">
      <c r="A62" s="317"/>
      <c r="B62" s="213"/>
      <c r="C62" s="214"/>
      <c r="D62" s="214"/>
      <c r="E62" s="214"/>
      <c r="F62" s="214"/>
      <c r="G62" s="215"/>
      <c r="H62" s="229" t="str">
        <f t="shared" si="0"/>
        <v xml:space="preserve"> </v>
      </c>
      <c r="I62" s="23" t="s">
        <v>112</v>
      </c>
      <c r="J62" s="39"/>
      <c r="K62" s="129"/>
      <c r="L62" s="39"/>
      <c r="M62" s="40"/>
      <c r="N62" s="127"/>
      <c r="O62" s="127"/>
      <c r="P62" s="127"/>
      <c r="Q62" s="127"/>
      <c r="R62" s="127"/>
      <c r="S62" s="127"/>
      <c r="T62" s="39"/>
      <c r="U62" s="39"/>
      <c r="V62" s="40"/>
      <c r="W62" s="40"/>
      <c r="X62" s="39"/>
      <c r="Y62" s="39"/>
      <c r="Z62" s="39"/>
      <c r="AA62" s="39"/>
      <c r="AB62" s="39"/>
      <c r="AC62" s="39"/>
      <c r="AD62" s="39"/>
      <c r="AE62" s="126"/>
      <c r="AF62" s="39"/>
      <c r="AG62" s="127"/>
      <c r="AH62" s="39"/>
      <c r="AI62" s="39"/>
      <c r="AJ62" s="39"/>
      <c r="AK62" s="39"/>
      <c r="AL62" s="39"/>
    </row>
    <row r="63" spans="1:38" ht="15.75" thickBot="1" x14ac:dyDescent="0.3">
      <c r="A63" s="314" t="str">
        <f>'Merit Overview'!A13</f>
        <v>Member #11</v>
      </c>
      <c r="B63" s="201"/>
      <c r="C63" s="202"/>
      <c r="D63" s="202"/>
      <c r="E63" s="202"/>
      <c r="F63" s="202"/>
      <c r="G63" s="203"/>
      <c r="H63" s="225" t="str">
        <f t="shared" si="0"/>
        <v xml:space="preserve"> </v>
      </c>
      <c r="I63" s="128" t="s">
        <v>108</v>
      </c>
      <c r="J63" s="39"/>
      <c r="K63" s="129"/>
      <c r="L63" s="39"/>
      <c r="M63" s="40"/>
      <c r="N63" s="39"/>
      <c r="O63" s="39"/>
      <c r="P63" s="39"/>
      <c r="Q63" s="39"/>
      <c r="R63" s="39"/>
      <c r="S63" s="39"/>
      <c r="T63" s="39"/>
      <c r="U63" s="39"/>
      <c r="V63" s="40"/>
      <c r="W63" s="40"/>
      <c r="X63" s="39"/>
      <c r="Y63" s="39"/>
      <c r="Z63" s="39"/>
      <c r="AA63" s="39"/>
      <c r="AB63" s="39"/>
      <c r="AC63" s="39"/>
      <c r="AD63" s="39"/>
      <c r="AE63" s="126"/>
      <c r="AF63" s="39"/>
      <c r="AG63" s="127"/>
      <c r="AH63" s="39"/>
      <c r="AI63" s="39"/>
      <c r="AJ63" s="39"/>
      <c r="AK63" s="39"/>
      <c r="AL63" s="39"/>
    </row>
    <row r="64" spans="1:38" ht="15.75" thickBot="1" x14ac:dyDescent="0.3">
      <c r="A64" s="411"/>
      <c r="B64" s="204"/>
      <c r="C64" s="205"/>
      <c r="D64" s="205"/>
      <c r="E64" s="205"/>
      <c r="F64" s="205"/>
      <c r="G64" s="206"/>
      <c r="H64" s="226" t="str">
        <f t="shared" si="0"/>
        <v xml:space="preserve"> </v>
      </c>
      <c r="I64" s="22" t="s">
        <v>109</v>
      </c>
      <c r="J64" s="39"/>
      <c r="K64" s="129"/>
      <c r="L64" s="39"/>
      <c r="M64" s="40"/>
      <c r="N64" s="39"/>
      <c r="O64" s="39"/>
      <c r="P64" s="39"/>
      <c r="Q64" s="39"/>
      <c r="R64" s="39"/>
      <c r="S64" s="39"/>
      <c r="T64" s="39"/>
      <c r="U64" s="39"/>
      <c r="V64" s="40"/>
      <c r="W64" s="40"/>
      <c r="X64" s="39"/>
      <c r="Y64" s="39"/>
      <c r="Z64" s="39"/>
      <c r="AA64" s="39"/>
      <c r="AB64" s="39"/>
      <c r="AC64" s="39"/>
      <c r="AD64" s="39"/>
      <c r="AE64" s="126"/>
      <c r="AF64" s="39"/>
      <c r="AG64" s="127"/>
      <c r="AH64" s="39"/>
      <c r="AI64" s="39"/>
      <c r="AJ64" s="39"/>
      <c r="AK64" s="39"/>
      <c r="AL64" s="39"/>
    </row>
    <row r="65" spans="1:38" ht="15.75" thickBot="1" x14ac:dyDescent="0.3">
      <c r="A65" s="411"/>
      <c r="B65" s="207"/>
      <c r="C65" s="208"/>
      <c r="D65" s="208"/>
      <c r="E65" s="208"/>
      <c r="F65" s="208"/>
      <c r="G65" s="209"/>
      <c r="H65" s="227" t="str">
        <f t="shared" si="0"/>
        <v xml:space="preserve"> </v>
      </c>
      <c r="I65" s="12" t="s">
        <v>110</v>
      </c>
      <c r="J65" s="39"/>
      <c r="K65" s="129"/>
      <c r="L65" s="39"/>
      <c r="M65" s="40"/>
      <c r="N65" s="39"/>
      <c r="O65" s="39"/>
      <c r="P65" s="39"/>
      <c r="Q65" s="39"/>
      <c r="R65" s="39"/>
      <c r="S65" s="39"/>
      <c r="T65" s="39"/>
      <c r="U65" s="39"/>
      <c r="V65" s="40"/>
      <c r="W65" s="40"/>
      <c r="X65" s="39"/>
      <c r="Y65" s="39"/>
      <c r="Z65" s="39"/>
      <c r="AA65" s="39"/>
      <c r="AB65" s="39"/>
      <c r="AC65" s="39"/>
      <c r="AD65" s="39"/>
      <c r="AE65" s="126"/>
      <c r="AF65" s="39"/>
      <c r="AG65" s="127"/>
      <c r="AH65" s="39"/>
      <c r="AI65" s="39"/>
      <c r="AJ65" s="39"/>
      <c r="AK65" s="39"/>
      <c r="AL65" s="39"/>
    </row>
    <row r="66" spans="1:38" ht="15.75" thickBot="1" x14ac:dyDescent="0.3">
      <c r="A66" s="411"/>
      <c r="B66" s="210"/>
      <c r="C66" s="211"/>
      <c r="D66" s="211"/>
      <c r="E66" s="211"/>
      <c r="F66" s="211"/>
      <c r="G66" s="212"/>
      <c r="H66" s="228" t="str">
        <f t="shared" si="0"/>
        <v xml:space="preserve"> </v>
      </c>
      <c r="I66" s="13" t="s">
        <v>111</v>
      </c>
      <c r="J66" s="39"/>
      <c r="K66" s="129"/>
      <c r="L66" s="39"/>
      <c r="M66" s="40"/>
      <c r="N66" s="39"/>
      <c r="O66" s="39"/>
      <c r="P66" s="39"/>
      <c r="Q66" s="39"/>
      <c r="R66" s="39"/>
      <c r="S66" s="39"/>
      <c r="T66" s="39"/>
      <c r="U66" s="39"/>
      <c r="V66" s="40"/>
      <c r="W66" s="40"/>
      <c r="X66" s="39"/>
      <c r="Y66" s="39"/>
      <c r="Z66" s="39"/>
      <c r="AA66" s="39"/>
      <c r="AB66" s="39"/>
      <c r="AC66" s="39"/>
      <c r="AD66" s="39"/>
      <c r="AE66" s="126"/>
      <c r="AF66" s="39"/>
      <c r="AG66" s="127"/>
      <c r="AH66" s="39"/>
      <c r="AI66" s="39"/>
      <c r="AJ66" s="39"/>
      <c r="AK66" s="39"/>
      <c r="AL66" s="39"/>
    </row>
    <row r="67" spans="1:38" ht="15.75" thickBot="1" x14ac:dyDescent="0.3">
      <c r="A67" s="317"/>
      <c r="B67" s="213"/>
      <c r="C67" s="214"/>
      <c r="D67" s="214"/>
      <c r="E67" s="214"/>
      <c r="F67" s="214"/>
      <c r="G67" s="215"/>
      <c r="H67" s="229" t="str">
        <f t="shared" si="0"/>
        <v xml:space="preserve"> </v>
      </c>
      <c r="I67" s="23" t="s">
        <v>112</v>
      </c>
      <c r="J67" s="39"/>
      <c r="K67" s="129"/>
      <c r="L67" s="39"/>
      <c r="M67" s="40"/>
      <c r="N67" s="39"/>
      <c r="O67" s="39"/>
      <c r="P67" s="39"/>
      <c r="Q67" s="39"/>
      <c r="R67" s="39"/>
      <c r="S67" s="39"/>
      <c r="T67" s="39"/>
      <c r="U67" s="39"/>
      <c r="V67" s="40"/>
      <c r="W67" s="40"/>
      <c r="X67" s="39"/>
      <c r="Y67" s="39"/>
      <c r="Z67" s="39"/>
      <c r="AA67" s="39"/>
      <c r="AB67" s="39"/>
      <c r="AC67" s="39"/>
      <c r="AD67" s="39"/>
      <c r="AE67" s="126"/>
      <c r="AF67" s="39"/>
      <c r="AG67" s="127"/>
      <c r="AH67" s="39"/>
      <c r="AI67" s="39"/>
      <c r="AJ67" s="39"/>
      <c r="AK67" s="39"/>
      <c r="AL67" s="39"/>
    </row>
    <row r="68" spans="1:38" ht="15.75" thickBot="1" x14ac:dyDescent="0.3">
      <c r="A68" s="314" t="str">
        <f>'Merit Overview'!A14</f>
        <v>Member #12</v>
      </c>
      <c r="B68" s="201"/>
      <c r="C68" s="202"/>
      <c r="D68" s="202"/>
      <c r="E68" s="202"/>
      <c r="F68" s="202"/>
      <c r="G68" s="203"/>
      <c r="H68" s="225" t="str">
        <f t="shared" si="0"/>
        <v xml:space="preserve"> </v>
      </c>
      <c r="I68" s="128" t="s">
        <v>108</v>
      </c>
      <c r="J68" s="39"/>
      <c r="K68" s="129"/>
      <c r="L68" s="39"/>
      <c r="M68" s="40"/>
      <c r="N68" s="39"/>
      <c r="O68" s="39"/>
      <c r="P68" s="39"/>
      <c r="Q68" s="39"/>
      <c r="R68" s="39"/>
      <c r="S68" s="39"/>
      <c r="T68" s="39"/>
      <c r="U68" s="39"/>
      <c r="V68" s="40"/>
      <c r="W68" s="40"/>
      <c r="X68" s="39"/>
      <c r="Y68" s="39"/>
      <c r="Z68" s="39"/>
      <c r="AA68" s="39"/>
      <c r="AB68" s="39"/>
      <c r="AC68" s="39"/>
      <c r="AD68" s="39"/>
      <c r="AE68" s="126"/>
      <c r="AF68" s="39"/>
      <c r="AG68" s="127"/>
      <c r="AH68" s="39"/>
      <c r="AI68" s="39"/>
      <c r="AJ68" s="39"/>
      <c r="AK68" s="39"/>
      <c r="AL68" s="39"/>
    </row>
    <row r="69" spans="1:38" ht="15.75" thickBot="1" x14ac:dyDescent="0.3">
      <c r="A69" s="411"/>
      <c r="B69" s="204"/>
      <c r="C69" s="205"/>
      <c r="D69" s="205"/>
      <c r="E69" s="205"/>
      <c r="F69" s="205"/>
      <c r="G69" s="206"/>
      <c r="H69" s="226" t="str">
        <f t="shared" si="0"/>
        <v xml:space="preserve"> </v>
      </c>
      <c r="I69" s="22" t="s">
        <v>109</v>
      </c>
      <c r="J69" s="39"/>
      <c r="K69" s="129"/>
      <c r="L69" s="39"/>
      <c r="M69" s="40"/>
      <c r="N69" s="39"/>
      <c r="O69" s="39"/>
      <c r="P69" s="39"/>
      <c r="Q69" s="39"/>
      <c r="R69" s="39"/>
      <c r="S69" s="39"/>
      <c r="T69" s="39"/>
      <c r="U69" s="39"/>
      <c r="V69" s="40"/>
      <c r="W69" s="40"/>
      <c r="X69" s="39"/>
      <c r="Y69" s="39"/>
      <c r="Z69" s="39"/>
      <c r="AA69" s="39"/>
      <c r="AB69" s="39"/>
      <c r="AC69" s="39"/>
      <c r="AD69" s="39"/>
      <c r="AE69" s="126"/>
      <c r="AF69" s="39"/>
      <c r="AG69" s="127"/>
      <c r="AH69" s="39"/>
      <c r="AI69" s="39"/>
      <c r="AJ69" s="39"/>
      <c r="AK69" s="39"/>
      <c r="AL69" s="39"/>
    </row>
    <row r="70" spans="1:38" ht="15.75" thickBot="1" x14ac:dyDescent="0.3">
      <c r="A70" s="411"/>
      <c r="B70" s="207"/>
      <c r="C70" s="208"/>
      <c r="D70" s="208"/>
      <c r="E70" s="208"/>
      <c r="F70" s="208"/>
      <c r="G70" s="209"/>
      <c r="H70" s="227" t="str">
        <f t="shared" si="0"/>
        <v xml:space="preserve"> </v>
      </c>
      <c r="I70" s="12" t="s">
        <v>110</v>
      </c>
      <c r="J70" s="39"/>
      <c r="K70" s="129"/>
      <c r="L70" s="39"/>
      <c r="M70" s="40"/>
      <c r="N70" s="39"/>
      <c r="O70" s="39"/>
      <c r="P70" s="39"/>
      <c r="Q70" s="39"/>
      <c r="R70" s="39"/>
      <c r="S70" s="39"/>
      <c r="T70" s="39"/>
      <c r="U70" s="39"/>
      <c r="V70" s="40"/>
      <c r="W70" s="40"/>
      <c r="X70" s="39"/>
      <c r="Y70" s="39"/>
      <c r="Z70" s="39"/>
      <c r="AA70" s="39"/>
      <c r="AB70" s="39"/>
      <c r="AC70" s="39"/>
      <c r="AD70" s="39"/>
      <c r="AE70" s="126"/>
      <c r="AF70" s="39"/>
      <c r="AG70" s="127"/>
      <c r="AH70" s="39"/>
      <c r="AI70" s="39"/>
      <c r="AJ70" s="39"/>
      <c r="AK70" s="39"/>
      <c r="AL70" s="39"/>
    </row>
    <row r="71" spans="1:38" ht="15.75" thickBot="1" x14ac:dyDescent="0.3">
      <c r="A71" s="411"/>
      <c r="B71" s="210"/>
      <c r="C71" s="211"/>
      <c r="D71" s="211"/>
      <c r="E71" s="211"/>
      <c r="F71" s="211"/>
      <c r="G71" s="212"/>
      <c r="H71" s="228" t="str">
        <f t="shared" si="0"/>
        <v xml:space="preserve"> </v>
      </c>
      <c r="I71" s="13" t="s">
        <v>111</v>
      </c>
      <c r="J71" s="39"/>
      <c r="K71" s="129"/>
      <c r="L71" s="39"/>
      <c r="M71" s="40"/>
      <c r="N71" s="39"/>
      <c r="O71" s="39"/>
      <c r="P71" s="39"/>
      <c r="Q71" s="39"/>
      <c r="R71" s="39"/>
      <c r="S71" s="39"/>
      <c r="T71" s="39"/>
      <c r="U71" s="39"/>
      <c r="V71" s="40"/>
      <c r="W71" s="40"/>
      <c r="X71" s="39"/>
      <c r="Y71" s="39"/>
      <c r="Z71" s="39"/>
      <c r="AA71" s="39"/>
      <c r="AB71" s="39"/>
      <c r="AC71" s="39"/>
      <c r="AD71" s="39"/>
      <c r="AE71" s="126"/>
      <c r="AF71" s="39"/>
      <c r="AG71" s="127"/>
      <c r="AH71" s="39"/>
      <c r="AI71" s="39"/>
      <c r="AJ71" s="39"/>
      <c r="AK71" s="39"/>
      <c r="AL71" s="39"/>
    </row>
    <row r="72" spans="1:38" ht="15.75" thickBot="1" x14ac:dyDescent="0.3">
      <c r="A72" s="317"/>
      <c r="B72" s="213"/>
      <c r="C72" s="214"/>
      <c r="D72" s="214"/>
      <c r="E72" s="214"/>
      <c r="F72" s="214"/>
      <c r="G72" s="215"/>
      <c r="H72" s="229" t="str">
        <f t="shared" si="0"/>
        <v xml:space="preserve"> </v>
      </c>
      <c r="I72" s="23" t="s">
        <v>112</v>
      </c>
      <c r="J72" s="39"/>
      <c r="K72" s="129"/>
      <c r="L72" s="39"/>
      <c r="M72" s="40"/>
      <c r="N72" s="39"/>
      <c r="O72" s="39"/>
      <c r="P72" s="39"/>
      <c r="Q72" s="39"/>
      <c r="R72" s="39"/>
      <c r="S72" s="39"/>
      <c r="T72" s="39"/>
      <c r="U72" s="39"/>
      <c r="V72" s="40"/>
      <c r="W72" s="40"/>
      <c r="X72" s="39"/>
      <c r="Y72" s="39"/>
      <c r="Z72" s="39"/>
      <c r="AA72" s="39"/>
      <c r="AB72" s="39"/>
      <c r="AC72" s="39"/>
      <c r="AD72" s="39"/>
      <c r="AE72" s="126"/>
      <c r="AF72" s="39"/>
      <c r="AG72" s="127"/>
      <c r="AH72" s="39"/>
      <c r="AI72" s="39"/>
      <c r="AJ72" s="39"/>
      <c r="AK72" s="39"/>
      <c r="AL72" s="39"/>
    </row>
    <row r="73" spans="1:38" ht="15.75" thickBot="1" x14ac:dyDescent="0.3">
      <c r="A73" s="314" t="str">
        <f>'Merit Overview'!A15</f>
        <v>Member #13</v>
      </c>
      <c r="B73" s="201"/>
      <c r="C73" s="202"/>
      <c r="D73" s="202"/>
      <c r="E73" s="202"/>
      <c r="F73" s="202"/>
      <c r="G73" s="203"/>
      <c r="H73" s="225" t="str">
        <f t="shared" si="0"/>
        <v xml:space="preserve"> </v>
      </c>
      <c r="I73" s="128" t="s">
        <v>108</v>
      </c>
      <c r="J73" s="39"/>
      <c r="K73" s="129"/>
      <c r="L73" s="39"/>
      <c r="M73" s="40"/>
      <c r="N73" s="39"/>
      <c r="O73" s="39"/>
      <c r="P73" s="39"/>
      <c r="Q73" s="39"/>
      <c r="R73" s="39"/>
      <c r="S73" s="39"/>
      <c r="T73" s="39"/>
      <c r="U73" s="39"/>
      <c r="V73" s="40"/>
      <c r="W73" s="40"/>
      <c r="X73" s="39"/>
      <c r="Y73" s="39"/>
      <c r="Z73" s="39"/>
      <c r="AA73" s="39"/>
      <c r="AB73" s="39"/>
      <c r="AC73" s="39"/>
      <c r="AD73" s="39"/>
      <c r="AE73" s="126"/>
      <c r="AF73" s="39"/>
      <c r="AG73" s="127"/>
      <c r="AH73" s="39"/>
      <c r="AI73" s="39"/>
      <c r="AJ73" s="39"/>
      <c r="AK73" s="39"/>
      <c r="AL73" s="39"/>
    </row>
    <row r="74" spans="1:38" ht="15.75" thickBot="1" x14ac:dyDescent="0.3">
      <c r="A74" s="411"/>
      <c r="B74" s="204"/>
      <c r="C74" s="205"/>
      <c r="D74" s="205"/>
      <c r="E74" s="205"/>
      <c r="F74" s="205"/>
      <c r="G74" s="206"/>
      <c r="H74" s="226" t="str">
        <f t="shared" si="0"/>
        <v xml:space="preserve"> </v>
      </c>
      <c r="I74" s="22" t="s">
        <v>109</v>
      </c>
      <c r="J74" s="39"/>
      <c r="K74" s="129"/>
      <c r="L74" s="39"/>
      <c r="M74" s="40"/>
      <c r="N74" s="39"/>
      <c r="O74" s="39"/>
      <c r="P74" s="39"/>
      <c r="Q74" s="39"/>
      <c r="R74" s="39"/>
      <c r="S74" s="39"/>
      <c r="T74" s="39"/>
      <c r="U74" s="39"/>
      <c r="V74" s="40"/>
      <c r="W74" s="40"/>
      <c r="X74" s="39"/>
      <c r="Y74" s="39"/>
      <c r="Z74" s="39"/>
      <c r="AA74" s="39"/>
      <c r="AB74" s="39"/>
      <c r="AC74" s="39"/>
      <c r="AD74" s="39"/>
      <c r="AE74" s="126"/>
      <c r="AF74" s="39"/>
      <c r="AG74" s="127"/>
      <c r="AH74" s="39"/>
      <c r="AI74" s="39"/>
      <c r="AJ74" s="39"/>
      <c r="AK74" s="39"/>
      <c r="AL74" s="39"/>
    </row>
    <row r="75" spans="1:38" ht="15.75" thickBot="1" x14ac:dyDescent="0.3">
      <c r="A75" s="411"/>
      <c r="B75" s="207"/>
      <c r="C75" s="208"/>
      <c r="D75" s="208"/>
      <c r="E75" s="208"/>
      <c r="F75" s="208"/>
      <c r="G75" s="209"/>
      <c r="H75" s="227" t="str">
        <f t="shared" si="0"/>
        <v xml:space="preserve"> </v>
      </c>
      <c r="I75" s="12" t="s">
        <v>110</v>
      </c>
      <c r="J75" s="39"/>
      <c r="K75" s="129"/>
      <c r="L75" s="39"/>
      <c r="M75" s="40"/>
      <c r="N75" s="39"/>
      <c r="O75" s="39"/>
      <c r="P75" s="39"/>
      <c r="Q75" s="39"/>
      <c r="R75" s="39"/>
      <c r="S75" s="39"/>
      <c r="T75" s="39"/>
      <c r="U75" s="39"/>
      <c r="V75" s="40"/>
      <c r="W75" s="40"/>
      <c r="X75" s="39"/>
      <c r="Y75" s="39"/>
      <c r="Z75" s="39"/>
      <c r="AA75" s="39"/>
      <c r="AB75" s="39"/>
      <c r="AC75" s="39"/>
      <c r="AD75" s="39"/>
      <c r="AE75" s="126"/>
      <c r="AF75" s="39"/>
      <c r="AG75" s="127"/>
      <c r="AH75" s="39"/>
      <c r="AI75" s="39"/>
      <c r="AJ75" s="39"/>
      <c r="AK75" s="39"/>
      <c r="AL75" s="39"/>
    </row>
    <row r="76" spans="1:38" ht="15.75" thickBot="1" x14ac:dyDescent="0.3">
      <c r="A76" s="411"/>
      <c r="B76" s="210"/>
      <c r="C76" s="211"/>
      <c r="D76" s="211"/>
      <c r="E76" s="211"/>
      <c r="F76" s="211"/>
      <c r="G76" s="212"/>
      <c r="H76" s="228" t="str">
        <f t="shared" si="0"/>
        <v xml:space="preserve"> </v>
      </c>
      <c r="I76" s="13" t="s">
        <v>111</v>
      </c>
      <c r="J76" s="39"/>
      <c r="K76" s="129"/>
      <c r="L76" s="39"/>
      <c r="M76" s="40"/>
      <c r="N76" s="39"/>
      <c r="O76" s="39"/>
      <c r="P76" s="39"/>
      <c r="Q76" s="39"/>
      <c r="R76" s="39"/>
      <c r="S76" s="39"/>
      <c r="T76" s="39"/>
      <c r="U76" s="39"/>
      <c r="V76" s="40"/>
      <c r="W76" s="40"/>
      <c r="X76" s="39"/>
      <c r="Y76" s="39"/>
      <c r="Z76" s="39"/>
      <c r="AA76" s="39"/>
      <c r="AB76" s="39"/>
      <c r="AC76" s="39"/>
      <c r="AD76" s="39"/>
      <c r="AE76" s="126"/>
      <c r="AF76" s="39"/>
      <c r="AG76" s="127"/>
      <c r="AH76" s="39"/>
      <c r="AI76" s="39"/>
      <c r="AJ76" s="39"/>
      <c r="AK76" s="39"/>
      <c r="AL76" s="39"/>
    </row>
    <row r="77" spans="1:38" ht="15.75" thickBot="1" x14ac:dyDescent="0.3">
      <c r="A77" s="317"/>
      <c r="B77" s="213"/>
      <c r="C77" s="214"/>
      <c r="D77" s="214"/>
      <c r="E77" s="214"/>
      <c r="F77" s="214"/>
      <c r="G77" s="215"/>
      <c r="H77" s="229" t="str">
        <f t="shared" si="0"/>
        <v xml:space="preserve"> </v>
      </c>
      <c r="I77" s="23" t="s">
        <v>112</v>
      </c>
      <c r="J77" s="39"/>
      <c r="K77" s="129"/>
      <c r="L77" s="39"/>
      <c r="M77" s="40"/>
      <c r="N77" s="39"/>
      <c r="O77" s="39"/>
      <c r="P77" s="39"/>
      <c r="Q77" s="39"/>
      <c r="R77" s="39"/>
      <c r="S77" s="39"/>
      <c r="T77" s="39"/>
      <c r="U77" s="39"/>
      <c r="V77" s="40"/>
      <c r="W77" s="40"/>
      <c r="X77" s="39"/>
      <c r="Y77" s="39"/>
      <c r="Z77" s="39"/>
      <c r="AA77" s="39"/>
      <c r="AB77" s="39"/>
      <c r="AC77" s="39"/>
      <c r="AD77" s="39"/>
      <c r="AE77" s="126"/>
      <c r="AF77" s="39"/>
      <c r="AG77" s="127"/>
      <c r="AH77" s="39"/>
      <c r="AI77" s="39"/>
      <c r="AJ77" s="39"/>
      <c r="AK77" s="39"/>
      <c r="AL77" s="39"/>
    </row>
    <row r="78" spans="1:38" ht="15.75" thickBot="1" x14ac:dyDescent="0.3">
      <c r="A78" s="314" t="str">
        <f>'Merit Overview'!A16</f>
        <v>Member #14</v>
      </c>
      <c r="B78" s="201"/>
      <c r="C78" s="202"/>
      <c r="D78" s="202"/>
      <c r="E78" s="202"/>
      <c r="F78" s="202"/>
      <c r="G78" s="203"/>
      <c r="H78" s="225" t="str">
        <f t="shared" ref="H78:H112" si="1">IF(ISBLANK(G78),(IF(COUNTIF(B78:G78,"l")=1,"X"," ")),"X")</f>
        <v xml:space="preserve"> </v>
      </c>
      <c r="I78" s="128" t="s">
        <v>108</v>
      </c>
      <c r="J78" s="39"/>
      <c r="K78" s="129"/>
      <c r="L78" s="39"/>
      <c r="M78" s="39"/>
      <c r="N78" s="39"/>
      <c r="O78" s="39"/>
      <c r="P78" s="39"/>
      <c r="Q78" s="39"/>
      <c r="R78" s="39"/>
      <c r="S78" s="39"/>
      <c r="T78" s="39"/>
      <c r="U78" s="39"/>
      <c r="V78" s="39"/>
      <c r="W78" s="39"/>
      <c r="X78" s="39"/>
      <c r="Y78" s="39"/>
      <c r="Z78" s="39"/>
      <c r="AA78" s="39"/>
      <c r="AB78" s="39"/>
      <c r="AC78" s="39"/>
      <c r="AD78" s="39"/>
      <c r="AE78" s="39"/>
      <c r="AF78" s="39"/>
      <c r="AG78" s="39"/>
      <c r="AH78" s="39"/>
      <c r="AI78" s="39"/>
    </row>
    <row r="79" spans="1:38" ht="15.75" thickBot="1" x14ac:dyDescent="0.3">
      <c r="A79" s="411"/>
      <c r="B79" s="204"/>
      <c r="C79" s="205"/>
      <c r="D79" s="205"/>
      <c r="E79" s="205"/>
      <c r="F79" s="205"/>
      <c r="G79" s="206"/>
      <c r="H79" s="226" t="str">
        <f t="shared" si="1"/>
        <v xml:space="preserve"> </v>
      </c>
      <c r="I79" s="22" t="s">
        <v>109</v>
      </c>
      <c r="K79" s="129"/>
    </row>
    <row r="80" spans="1:38" ht="15.75" thickBot="1" x14ac:dyDescent="0.3">
      <c r="A80" s="411"/>
      <c r="B80" s="207"/>
      <c r="C80" s="208"/>
      <c r="D80" s="208"/>
      <c r="E80" s="208"/>
      <c r="F80" s="208"/>
      <c r="G80" s="209"/>
      <c r="H80" s="227" t="str">
        <f t="shared" si="1"/>
        <v xml:space="preserve"> </v>
      </c>
      <c r="I80" s="12" t="s">
        <v>110</v>
      </c>
      <c r="K80" s="129"/>
    </row>
    <row r="81" spans="1:11" ht="15.75" thickBot="1" x14ac:dyDescent="0.3">
      <c r="A81" s="411"/>
      <c r="B81" s="210"/>
      <c r="C81" s="211"/>
      <c r="D81" s="211"/>
      <c r="E81" s="211"/>
      <c r="F81" s="211"/>
      <c r="G81" s="212"/>
      <c r="H81" s="228" t="str">
        <f t="shared" si="1"/>
        <v xml:space="preserve"> </v>
      </c>
      <c r="I81" s="13" t="s">
        <v>111</v>
      </c>
      <c r="K81" s="129"/>
    </row>
    <row r="82" spans="1:11" ht="15.75" thickBot="1" x14ac:dyDescent="0.3">
      <c r="A82" s="317"/>
      <c r="B82" s="213"/>
      <c r="C82" s="214"/>
      <c r="D82" s="214"/>
      <c r="E82" s="214"/>
      <c r="F82" s="214"/>
      <c r="G82" s="215"/>
      <c r="H82" s="229" t="str">
        <f t="shared" si="1"/>
        <v xml:space="preserve"> </v>
      </c>
      <c r="I82" s="23" t="s">
        <v>112</v>
      </c>
      <c r="K82" s="129"/>
    </row>
    <row r="83" spans="1:11" ht="15.75" thickBot="1" x14ac:dyDescent="0.3">
      <c r="A83" s="314" t="str">
        <f>'Merit Overview'!A17</f>
        <v>Member #15</v>
      </c>
      <c r="B83" s="201"/>
      <c r="C83" s="202"/>
      <c r="D83" s="202"/>
      <c r="E83" s="202"/>
      <c r="F83" s="202"/>
      <c r="G83" s="203"/>
      <c r="H83" s="225" t="str">
        <f t="shared" si="1"/>
        <v xml:space="preserve"> </v>
      </c>
      <c r="I83" s="128" t="s">
        <v>108</v>
      </c>
      <c r="K83" s="129"/>
    </row>
    <row r="84" spans="1:11" ht="15.75" thickBot="1" x14ac:dyDescent="0.3">
      <c r="A84" s="411"/>
      <c r="B84" s="204"/>
      <c r="C84" s="205"/>
      <c r="D84" s="205"/>
      <c r="E84" s="205"/>
      <c r="F84" s="205"/>
      <c r="G84" s="206"/>
      <c r="H84" s="226" t="str">
        <f t="shared" si="1"/>
        <v xml:space="preserve"> </v>
      </c>
      <c r="I84" s="22" t="s">
        <v>109</v>
      </c>
      <c r="K84" s="129"/>
    </row>
    <row r="85" spans="1:11" ht="15.75" thickBot="1" x14ac:dyDescent="0.3">
      <c r="A85" s="411"/>
      <c r="B85" s="207"/>
      <c r="C85" s="208"/>
      <c r="D85" s="208"/>
      <c r="E85" s="208"/>
      <c r="F85" s="208"/>
      <c r="G85" s="209"/>
      <c r="H85" s="227" t="str">
        <f t="shared" si="1"/>
        <v xml:space="preserve"> </v>
      </c>
      <c r="I85" s="12" t="s">
        <v>110</v>
      </c>
      <c r="K85" s="129"/>
    </row>
    <row r="86" spans="1:11" ht="15.75" thickBot="1" x14ac:dyDescent="0.3">
      <c r="A86" s="411"/>
      <c r="B86" s="210"/>
      <c r="C86" s="211"/>
      <c r="D86" s="211"/>
      <c r="E86" s="211"/>
      <c r="F86" s="211"/>
      <c r="G86" s="212"/>
      <c r="H86" s="228" t="str">
        <f t="shared" si="1"/>
        <v xml:space="preserve"> </v>
      </c>
      <c r="I86" s="13" t="s">
        <v>111</v>
      </c>
      <c r="K86" s="129"/>
    </row>
    <row r="87" spans="1:11" ht="15.75" thickBot="1" x14ac:dyDescent="0.3">
      <c r="A87" s="317"/>
      <c r="B87" s="213"/>
      <c r="C87" s="214"/>
      <c r="D87" s="214"/>
      <c r="E87" s="214"/>
      <c r="F87" s="214"/>
      <c r="G87" s="215"/>
      <c r="H87" s="229" t="str">
        <f t="shared" si="1"/>
        <v xml:space="preserve"> </v>
      </c>
      <c r="I87" s="23" t="s">
        <v>112</v>
      </c>
      <c r="K87" s="129"/>
    </row>
    <row r="88" spans="1:11" ht="15.75" thickBot="1" x14ac:dyDescent="0.3">
      <c r="A88" s="314" t="str">
        <f>'Merit Overview'!A18</f>
        <v>Member #16</v>
      </c>
      <c r="B88" s="201"/>
      <c r="C88" s="202"/>
      <c r="D88" s="202"/>
      <c r="E88" s="202"/>
      <c r="F88" s="202"/>
      <c r="G88" s="203"/>
      <c r="H88" s="225" t="str">
        <f t="shared" si="1"/>
        <v xml:space="preserve"> </v>
      </c>
      <c r="I88" s="128" t="s">
        <v>108</v>
      </c>
      <c r="K88" s="129"/>
    </row>
    <row r="89" spans="1:11" ht="15.75" thickBot="1" x14ac:dyDescent="0.3">
      <c r="A89" s="411"/>
      <c r="B89" s="204"/>
      <c r="C89" s="205"/>
      <c r="D89" s="205"/>
      <c r="E89" s="205"/>
      <c r="F89" s="205"/>
      <c r="G89" s="206"/>
      <c r="H89" s="226" t="str">
        <f t="shared" si="1"/>
        <v xml:space="preserve"> </v>
      </c>
      <c r="I89" s="22" t="s">
        <v>109</v>
      </c>
      <c r="K89" s="129"/>
    </row>
    <row r="90" spans="1:11" ht="15.75" thickBot="1" x14ac:dyDescent="0.3">
      <c r="A90" s="411"/>
      <c r="B90" s="207"/>
      <c r="C90" s="208"/>
      <c r="D90" s="208"/>
      <c r="E90" s="208"/>
      <c r="F90" s="208"/>
      <c r="G90" s="209"/>
      <c r="H90" s="227" t="str">
        <f t="shared" si="1"/>
        <v xml:space="preserve"> </v>
      </c>
      <c r="I90" s="12" t="s">
        <v>110</v>
      </c>
      <c r="K90" s="129"/>
    </row>
    <row r="91" spans="1:11" ht="15.75" thickBot="1" x14ac:dyDescent="0.3">
      <c r="A91" s="411"/>
      <c r="B91" s="210"/>
      <c r="C91" s="211"/>
      <c r="D91" s="211"/>
      <c r="E91" s="211"/>
      <c r="F91" s="211"/>
      <c r="G91" s="212"/>
      <c r="H91" s="228" t="str">
        <f t="shared" si="1"/>
        <v xml:space="preserve"> </v>
      </c>
      <c r="I91" s="13" t="s">
        <v>111</v>
      </c>
      <c r="K91" s="129"/>
    </row>
    <row r="92" spans="1:11" ht="15.75" thickBot="1" x14ac:dyDescent="0.3">
      <c r="A92" s="317"/>
      <c r="B92" s="213"/>
      <c r="C92" s="214"/>
      <c r="D92" s="214"/>
      <c r="E92" s="214"/>
      <c r="F92" s="214"/>
      <c r="G92" s="215"/>
      <c r="H92" s="229" t="str">
        <f t="shared" si="1"/>
        <v xml:space="preserve"> </v>
      </c>
      <c r="I92" s="23" t="s">
        <v>112</v>
      </c>
      <c r="K92" s="129"/>
    </row>
    <row r="93" spans="1:11" ht="15.75" thickBot="1" x14ac:dyDescent="0.3">
      <c r="A93" s="314" t="str">
        <f>'Merit Overview'!A19</f>
        <v>Member #17</v>
      </c>
      <c r="B93" s="201"/>
      <c r="C93" s="202"/>
      <c r="D93" s="202"/>
      <c r="E93" s="202"/>
      <c r="F93" s="202"/>
      <c r="G93" s="203"/>
      <c r="H93" s="225" t="str">
        <f t="shared" si="1"/>
        <v xml:space="preserve"> </v>
      </c>
      <c r="I93" s="128" t="s">
        <v>108</v>
      </c>
      <c r="K93" s="129"/>
    </row>
    <row r="94" spans="1:11" ht="15.75" thickBot="1" x14ac:dyDescent="0.3">
      <c r="A94" s="411"/>
      <c r="B94" s="204"/>
      <c r="C94" s="205"/>
      <c r="D94" s="205"/>
      <c r="E94" s="205"/>
      <c r="F94" s="205"/>
      <c r="G94" s="206"/>
      <c r="H94" s="226" t="str">
        <f t="shared" si="1"/>
        <v xml:space="preserve"> </v>
      </c>
      <c r="I94" s="22" t="s">
        <v>109</v>
      </c>
      <c r="K94" s="129"/>
    </row>
    <row r="95" spans="1:11" ht="15.75" thickBot="1" x14ac:dyDescent="0.3">
      <c r="A95" s="411"/>
      <c r="B95" s="207"/>
      <c r="C95" s="208"/>
      <c r="D95" s="208"/>
      <c r="E95" s="208"/>
      <c r="F95" s="208"/>
      <c r="G95" s="209"/>
      <c r="H95" s="227" t="str">
        <f t="shared" si="1"/>
        <v xml:space="preserve"> </v>
      </c>
      <c r="I95" s="12" t="s">
        <v>110</v>
      </c>
      <c r="K95" s="129"/>
    </row>
    <row r="96" spans="1:11" ht="15.75" thickBot="1" x14ac:dyDescent="0.3">
      <c r="A96" s="411"/>
      <c r="B96" s="210"/>
      <c r="C96" s="211"/>
      <c r="D96" s="211"/>
      <c r="E96" s="211"/>
      <c r="F96" s="211"/>
      <c r="G96" s="212"/>
      <c r="H96" s="228" t="str">
        <f t="shared" si="1"/>
        <v xml:space="preserve"> </v>
      </c>
      <c r="I96" s="13" t="s">
        <v>111</v>
      </c>
      <c r="K96" s="129"/>
    </row>
    <row r="97" spans="1:11" ht="15.75" thickBot="1" x14ac:dyDescent="0.3">
      <c r="A97" s="317"/>
      <c r="B97" s="213"/>
      <c r="C97" s="214"/>
      <c r="D97" s="214"/>
      <c r="E97" s="214"/>
      <c r="F97" s="214"/>
      <c r="G97" s="215"/>
      <c r="H97" s="229" t="str">
        <f t="shared" si="1"/>
        <v xml:space="preserve"> </v>
      </c>
      <c r="I97" s="23" t="s">
        <v>112</v>
      </c>
      <c r="K97" s="129"/>
    </row>
    <row r="98" spans="1:11" ht="15.75" thickBot="1" x14ac:dyDescent="0.3">
      <c r="A98" s="314" t="str">
        <f>'Merit Overview'!A20</f>
        <v>Member #18</v>
      </c>
      <c r="B98" s="201"/>
      <c r="C98" s="202"/>
      <c r="D98" s="202"/>
      <c r="E98" s="202"/>
      <c r="F98" s="202"/>
      <c r="G98" s="203"/>
      <c r="H98" s="225" t="str">
        <f t="shared" si="1"/>
        <v xml:space="preserve"> </v>
      </c>
      <c r="I98" s="128" t="s">
        <v>108</v>
      </c>
      <c r="K98" s="129"/>
    </row>
    <row r="99" spans="1:11" ht="15.75" thickBot="1" x14ac:dyDescent="0.3">
      <c r="A99" s="411"/>
      <c r="B99" s="204"/>
      <c r="C99" s="205"/>
      <c r="D99" s="205"/>
      <c r="E99" s="205"/>
      <c r="F99" s="205"/>
      <c r="G99" s="206"/>
      <c r="H99" s="226" t="str">
        <f t="shared" si="1"/>
        <v xml:space="preserve"> </v>
      </c>
      <c r="I99" s="22" t="s">
        <v>109</v>
      </c>
      <c r="K99" s="129"/>
    </row>
    <row r="100" spans="1:11" ht="15.75" thickBot="1" x14ac:dyDescent="0.3">
      <c r="A100" s="411"/>
      <c r="B100" s="207"/>
      <c r="C100" s="208"/>
      <c r="D100" s="208"/>
      <c r="E100" s="208"/>
      <c r="F100" s="208"/>
      <c r="G100" s="209"/>
      <c r="H100" s="227" t="str">
        <f t="shared" si="1"/>
        <v xml:space="preserve"> </v>
      </c>
      <c r="I100" s="12" t="s">
        <v>110</v>
      </c>
      <c r="K100" s="129"/>
    </row>
    <row r="101" spans="1:11" ht="15.75" thickBot="1" x14ac:dyDescent="0.3">
      <c r="A101" s="411"/>
      <c r="B101" s="210"/>
      <c r="C101" s="211"/>
      <c r="D101" s="211"/>
      <c r="E101" s="211"/>
      <c r="F101" s="211"/>
      <c r="G101" s="212"/>
      <c r="H101" s="228" t="str">
        <f t="shared" si="1"/>
        <v xml:space="preserve"> </v>
      </c>
      <c r="I101" s="13" t="s">
        <v>111</v>
      </c>
      <c r="K101" s="129"/>
    </row>
    <row r="102" spans="1:11" ht="15.75" thickBot="1" x14ac:dyDescent="0.3">
      <c r="A102" s="317"/>
      <c r="B102" s="213"/>
      <c r="C102" s="214"/>
      <c r="D102" s="214"/>
      <c r="E102" s="214"/>
      <c r="F102" s="214"/>
      <c r="G102" s="215"/>
      <c r="H102" s="229" t="str">
        <f t="shared" si="1"/>
        <v xml:space="preserve"> </v>
      </c>
      <c r="I102" s="23" t="s">
        <v>112</v>
      </c>
      <c r="K102" s="129"/>
    </row>
    <row r="103" spans="1:11" ht="15.75" thickBot="1" x14ac:dyDescent="0.3">
      <c r="A103" s="314" t="str">
        <f>'Merit Overview'!A21</f>
        <v>Member #19</v>
      </c>
      <c r="B103" s="201"/>
      <c r="C103" s="202"/>
      <c r="D103" s="202"/>
      <c r="E103" s="202"/>
      <c r="F103" s="202"/>
      <c r="G103" s="203"/>
      <c r="H103" s="225" t="str">
        <f t="shared" si="1"/>
        <v xml:space="preserve"> </v>
      </c>
      <c r="I103" s="128" t="s">
        <v>108</v>
      </c>
      <c r="K103" s="129"/>
    </row>
    <row r="104" spans="1:11" ht="15.75" thickBot="1" x14ac:dyDescent="0.3">
      <c r="A104" s="411"/>
      <c r="B104" s="204"/>
      <c r="C104" s="205"/>
      <c r="D104" s="205"/>
      <c r="E104" s="205"/>
      <c r="F104" s="205"/>
      <c r="G104" s="206"/>
      <c r="H104" s="226" t="str">
        <f t="shared" si="1"/>
        <v xml:space="preserve"> </v>
      </c>
      <c r="I104" s="22" t="s">
        <v>109</v>
      </c>
      <c r="K104" s="129"/>
    </row>
    <row r="105" spans="1:11" ht="15.75" thickBot="1" x14ac:dyDescent="0.3">
      <c r="A105" s="411"/>
      <c r="B105" s="207"/>
      <c r="C105" s="208"/>
      <c r="D105" s="208"/>
      <c r="E105" s="208"/>
      <c r="F105" s="208"/>
      <c r="G105" s="209"/>
      <c r="H105" s="227" t="str">
        <f t="shared" si="1"/>
        <v xml:space="preserve"> </v>
      </c>
      <c r="I105" s="12" t="s">
        <v>110</v>
      </c>
      <c r="K105" s="129"/>
    </row>
    <row r="106" spans="1:11" ht="15.75" thickBot="1" x14ac:dyDescent="0.3">
      <c r="A106" s="411"/>
      <c r="B106" s="210"/>
      <c r="C106" s="211"/>
      <c r="D106" s="211"/>
      <c r="E106" s="211"/>
      <c r="F106" s="211"/>
      <c r="G106" s="212"/>
      <c r="H106" s="228" t="str">
        <f t="shared" si="1"/>
        <v xml:space="preserve"> </v>
      </c>
      <c r="I106" s="13" t="s">
        <v>111</v>
      </c>
      <c r="K106" s="129"/>
    </row>
    <row r="107" spans="1:11" ht="15.75" thickBot="1" x14ac:dyDescent="0.3">
      <c r="A107" s="317"/>
      <c r="B107" s="213"/>
      <c r="C107" s="214"/>
      <c r="D107" s="214"/>
      <c r="E107" s="214"/>
      <c r="F107" s="214"/>
      <c r="G107" s="215"/>
      <c r="H107" s="229" t="str">
        <f t="shared" si="1"/>
        <v xml:space="preserve"> </v>
      </c>
      <c r="I107" s="23" t="s">
        <v>112</v>
      </c>
      <c r="K107" s="129"/>
    </row>
    <row r="108" spans="1:11" ht="15.75" thickBot="1" x14ac:dyDescent="0.3">
      <c r="A108" s="314" t="str">
        <f>'Merit Overview'!A22</f>
        <v>Member #20</v>
      </c>
      <c r="B108" s="201"/>
      <c r="C108" s="202"/>
      <c r="D108" s="202"/>
      <c r="E108" s="202"/>
      <c r="F108" s="202"/>
      <c r="G108" s="203"/>
      <c r="H108" s="225" t="str">
        <f t="shared" si="1"/>
        <v xml:space="preserve"> </v>
      </c>
      <c r="I108" s="128" t="s">
        <v>108</v>
      </c>
      <c r="K108" s="129"/>
    </row>
    <row r="109" spans="1:11" ht="15.75" thickBot="1" x14ac:dyDescent="0.3">
      <c r="A109" s="411"/>
      <c r="B109" s="204"/>
      <c r="C109" s="205"/>
      <c r="D109" s="205"/>
      <c r="E109" s="205"/>
      <c r="F109" s="205"/>
      <c r="G109" s="206"/>
      <c r="H109" s="226" t="str">
        <f t="shared" si="1"/>
        <v xml:space="preserve"> </v>
      </c>
      <c r="I109" s="22" t="s">
        <v>109</v>
      </c>
      <c r="K109" s="129"/>
    </row>
    <row r="110" spans="1:11" ht="15.75" thickBot="1" x14ac:dyDescent="0.3">
      <c r="A110" s="411"/>
      <c r="B110" s="207"/>
      <c r="C110" s="208"/>
      <c r="D110" s="208"/>
      <c r="E110" s="208"/>
      <c r="F110" s="208"/>
      <c r="G110" s="209"/>
      <c r="H110" s="227" t="str">
        <f t="shared" si="1"/>
        <v xml:space="preserve"> </v>
      </c>
      <c r="I110" s="12" t="s">
        <v>110</v>
      </c>
      <c r="K110" s="129"/>
    </row>
    <row r="111" spans="1:11" ht="15.75" thickBot="1" x14ac:dyDescent="0.3">
      <c r="A111" s="411"/>
      <c r="B111" s="210"/>
      <c r="C111" s="211"/>
      <c r="D111" s="211"/>
      <c r="E111" s="211"/>
      <c r="F111" s="211"/>
      <c r="G111" s="212"/>
      <c r="H111" s="228" t="str">
        <f t="shared" si="1"/>
        <v xml:space="preserve"> </v>
      </c>
      <c r="I111" s="13" t="s">
        <v>111</v>
      </c>
      <c r="K111" s="129"/>
    </row>
    <row r="112" spans="1:11" ht="15.75" thickBot="1" x14ac:dyDescent="0.3">
      <c r="A112" s="317"/>
      <c r="B112" s="213"/>
      <c r="C112" s="214"/>
      <c r="D112" s="214"/>
      <c r="E112" s="214"/>
      <c r="F112" s="214"/>
      <c r="G112" s="215"/>
      <c r="H112" s="229" t="str">
        <f t="shared" si="1"/>
        <v xml:space="preserve"> </v>
      </c>
      <c r="I112" s="23" t="s">
        <v>112</v>
      </c>
      <c r="K112" s="129"/>
    </row>
    <row r="113" spans="11:11" x14ac:dyDescent="0.25">
      <c r="K113" s="129"/>
    </row>
  </sheetData>
  <sheetProtection sheet="1" objects="1" scenarios="1"/>
  <mergeCells count="25">
    <mergeCell ref="A73:A77"/>
    <mergeCell ref="A108:A112"/>
    <mergeCell ref="F10:J10"/>
    <mergeCell ref="F9:J9"/>
    <mergeCell ref="D4:AG5"/>
    <mergeCell ref="A78:A82"/>
    <mergeCell ref="A83:A87"/>
    <mergeCell ref="A88:A92"/>
    <mergeCell ref="A93:A97"/>
    <mergeCell ref="A98:A102"/>
    <mergeCell ref="A103:A107"/>
    <mergeCell ref="A48:A52"/>
    <mergeCell ref="A53:A57"/>
    <mergeCell ref="A58:A62"/>
    <mergeCell ref="A63:A67"/>
    <mergeCell ref="A68:A72"/>
    <mergeCell ref="A43:A47"/>
    <mergeCell ref="E1:AF2"/>
    <mergeCell ref="G7:P7"/>
    <mergeCell ref="A13:A17"/>
    <mergeCell ref="A18:A22"/>
    <mergeCell ref="A23:A27"/>
    <mergeCell ref="A28:A32"/>
    <mergeCell ref="A33:A37"/>
    <mergeCell ref="A38:A42"/>
  </mergeCells>
  <phoneticPr fontId="24" type="noConversion"/>
  <dataValidations count="1">
    <dataValidation type="list" allowBlank="1" showDropDown="1" showInputMessage="1" showErrorMessage="1" errorTitle="Incorrect Value Entered" error="Please enter a &quot;S&quot; when the member visits a Chapter under 150 mi away or a &quot;L&quot; when the member visits a Chapter over 150 mi away." sqref="B13:G112">
      <formula1>"s, S, l, L"</formula1>
    </dataValidation>
  </dataValidations>
  <pageMargins left="0.7" right="0.7" top="0.75" bottom="0.75" header="0.3" footer="0.3"/>
  <ignoredErrors>
    <ignoredError sqref="I14:J112 I13:J13 L14:M112 L13:M1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28"/>
  <sheetViews>
    <sheetView workbookViewId="0">
      <pane xSplit="1" ySplit="9" topLeftCell="B10" activePane="bottomRight" state="frozen"/>
      <selection activeCell="B12" sqref="B12"/>
      <selection pane="topRight" activeCell="B12" sqref="B12"/>
      <selection pane="bottomLeft" activeCell="B12" sqref="B12"/>
      <selection pane="bottomRight" activeCell="E7" sqref="E7"/>
    </sheetView>
  </sheetViews>
  <sheetFormatPr defaultColWidth="8.85546875" defaultRowHeight="15" x14ac:dyDescent="0.25"/>
  <cols>
    <col min="1" max="1" width="19.140625" style="38" customWidth="1"/>
    <col min="2" max="25" width="7.140625" style="38" customWidth="1"/>
    <col min="26" max="16384" width="8.85546875" style="38"/>
  </cols>
  <sheetData>
    <row r="1" spans="1:27" x14ac:dyDescent="0.25">
      <c r="B1" s="314" t="s">
        <v>168</v>
      </c>
      <c r="C1" s="315"/>
      <c r="D1" s="315"/>
      <c r="E1" s="315"/>
      <c r="F1" s="315"/>
      <c r="G1" s="315"/>
      <c r="H1" s="315"/>
      <c r="I1" s="315"/>
      <c r="J1" s="315"/>
      <c r="K1" s="315"/>
      <c r="L1" s="315"/>
      <c r="M1" s="315"/>
      <c r="N1" s="315"/>
      <c r="O1" s="315"/>
      <c r="P1" s="315"/>
      <c r="Q1" s="315"/>
      <c r="R1" s="315"/>
      <c r="S1" s="315"/>
      <c r="T1" s="315"/>
      <c r="U1" s="315"/>
      <c r="V1" s="315"/>
      <c r="W1" s="315"/>
      <c r="X1" s="315"/>
      <c r="Y1" s="316"/>
    </row>
    <row r="2" spans="1:27" ht="15.75" thickBot="1" x14ac:dyDescent="0.3">
      <c r="B2" s="317"/>
      <c r="C2" s="318"/>
      <c r="D2" s="318"/>
      <c r="E2" s="318"/>
      <c r="F2" s="318"/>
      <c r="G2" s="318"/>
      <c r="H2" s="318"/>
      <c r="I2" s="318"/>
      <c r="J2" s="318"/>
      <c r="K2" s="318"/>
      <c r="L2" s="318"/>
      <c r="M2" s="318"/>
      <c r="N2" s="318"/>
      <c r="O2" s="318"/>
      <c r="P2" s="318"/>
      <c r="Q2" s="318"/>
      <c r="R2" s="318"/>
      <c r="S2" s="318"/>
      <c r="T2" s="318"/>
      <c r="U2" s="318"/>
      <c r="V2" s="318"/>
      <c r="W2" s="318"/>
      <c r="X2" s="318"/>
      <c r="Y2" s="319"/>
    </row>
    <row r="3" spans="1:27" ht="15.75" thickBot="1" x14ac:dyDescent="0.3"/>
    <row r="4" spans="1:27" ht="53.25" customHeight="1" thickBot="1" x14ac:dyDescent="0.3">
      <c r="C4" s="320" t="s">
        <v>210</v>
      </c>
      <c r="D4" s="321"/>
      <c r="E4" s="321"/>
      <c r="F4" s="321"/>
      <c r="G4" s="321"/>
      <c r="H4" s="321"/>
      <c r="I4" s="321"/>
      <c r="J4" s="321"/>
      <c r="K4" s="321"/>
      <c r="L4" s="321"/>
      <c r="M4" s="321"/>
      <c r="N4" s="321"/>
      <c r="O4" s="321"/>
      <c r="P4" s="321"/>
      <c r="Q4" s="321"/>
      <c r="R4" s="321"/>
      <c r="S4" s="321"/>
      <c r="T4" s="321"/>
      <c r="U4" s="321"/>
      <c r="V4" s="321"/>
      <c r="W4" s="321"/>
      <c r="X4" s="322"/>
    </row>
    <row r="5" spans="1:27" ht="15.75" thickBot="1" x14ac:dyDescent="0.3"/>
    <row r="6" spans="1:27" ht="15.75" thickBot="1" x14ac:dyDescent="0.3">
      <c r="D6" s="39"/>
      <c r="E6" s="40"/>
      <c r="F6" s="40"/>
      <c r="G6" s="40"/>
      <c r="H6" s="40"/>
      <c r="I6" s="39"/>
      <c r="J6" s="336" t="s">
        <v>8</v>
      </c>
      <c r="K6" s="337"/>
      <c r="L6" s="337"/>
      <c r="M6" s="338"/>
    </row>
    <row r="7" spans="1:27" ht="15.75" thickBot="1" x14ac:dyDescent="0.3">
      <c r="E7" s="40"/>
      <c r="F7" s="40"/>
      <c r="G7" s="40"/>
      <c r="H7" s="40"/>
    </row>
    <row r="8" spans="1:27" ht="15.75" thickBot="1" x14ac:dyDescent="0.3">
      <c r="B8" s="320" t="s">
        <v>34</v>
      </c>
      <c r="C8" s="322"/>
      <c r="D8" s="320" t="s">
        <v>36</v>
      </c>
      <c r="E8" s="322"/>
      <c r="F8" s="320" t="s">
        <v>37</v>
      </c>
      <c r="G8" s="322"/>
      <c r="H8" s="320" t="s">
        <v>38</v>
      </c>
      <c r="I8" s="322"/>
      <c r="J8" s="320" t="s">
        <v>35</v>
      </c>
      <c r="K8" s="322"/>
      <c r="L8" s="320" t="s">
        <v>39</v>
      </c>
      <c r="M8" s="322"/>
      <c r="N8" s="320" t="s">
        <v>40</v>
      </c>
      <c r="O8" s="322"/>
      <c r="P8" s="320" t="s">
        <v>41</v>
      </c>
      <c r="Q8" s="322"/>
      <c r="R8" s="320" t="s">
        <v>42</v>
      </c>
      <c r="S8" s="322"/>
      <c r="T8" s="320" t="s">
        <v>43</v>
      </c>
      <c r="U8" s="322"/>
      <c r="V8" s="320" t="s">
        <v>44</v>
      </c>
      <c r="W8" s="322"/>
      <c r="X8" s="320" t="s">
        <v>45</v>
      </c>
      <c r="Y8" s="322"/>
    </row>
    <row r="9" spans="1:27" ht="15.75" thickBot="1" x14ac:dyDescent="0.3">
      <c r="B9" s="41" t="s">
        <v>32</v>
      </c>
      <c r="C9" s="41" t="s">
        <v>33</v>
      </c>
      <c r="D9" s="41" t="s">
        <v>32</v>
      </c>
      <c r="E9" s="41" t="s">
        <v>33</v>
      </c>
      <c r="F9" s="41" t="s">
        <v>32</v>
      </c>
      <c r="G9" s="41" t="s">
        <v>33</v>
      </c>
      <c r="H9" s="41" t="s">
        <v>32</v>
      </c>
      <c r="I9" s="41" t="s">
        <v>33</v>
      </c>
      <c r="J9" s="41" t="s">
        <v>32</v>
      </c>
      <c r="K9" s="41" t="s">
        <v>33</v>
      </c>
      <c r="L9" s="41" t="s">
        <v>32</v>
      </c>
      <c r="M9" s="41" t="s">
        <v>33</v>
      </c>
      <c r="N9" s="41" t="s">
        <v>32</v>
      </c>
      <c r="O9" s="41" t="s">
        <v>33</v>
      </c>
      <c r="P9" s="41" t="s">
        <v>32</v>
      </c>
      <c r="Q9" s="41" t="s">
        <v>33</v>
      </c>
      <c r="R9" s="41" t="s">
        <v>32</v>
      </c>
      <c r="S9" s="41" t="s">
        <v>33</v>
      </c>
      <c r="T9" s="41" t="s">
        <v>32</v>
      </c>
      <c r="U9" s="41" t="s">
        <v>33</v>
      </c>
      <c r="V9" s="41" t="s">
        <v>32</v>
      </c>
      <c r="W9" s="41" t="s">
        <v>33</v>
      </c>
      <c r="X9" s="41" t="s">
        <v>32</v>
      </c>
      <c r="Y9" s="41" t="s">
        <v>33</v>
      </c>
      <c r="Z9" s="28" t="s">
        <v>3</v>
      </c>
    </row>
    <row r="10" spans="1:27" ht="15.75" thickBot="1" x14ac:dyDescent="0.3">
      <c r="A10" s="333" t="str">
        <f>'Merit Overview'!A3</f>
        <v>Member #1</v>
      </c>
      <c r="B10" s="193"/>
      <c r="C10" s="143"/>
      <c r="D10" s="193"/>
      <c r="E10" s="193"/>
      <c r="F10" s="193"/>
      <c r="G10" s="193"/>
      <c r="H10" s="193"/>
      <c r="I10" s="193"/>
      <c r="J10" s="193"/>
      <c r="K10" s="193"/>
      <c r="L10" s="193"/>
      <c r="M10" s="193"/>
      <c r="N10" s="193"/>
      <c r="O10" s="193"/>
      <c r="P10" s="193"/>
      <c r="Q10" s="193"/>
      <c r="R10" s="193"/>
      <c r="S10" s="193"/>
      <c r="T10" s="193"/>
      <c r="U10" s="193"/>
      <c r="V10" s="193"/>
      <c r="W10" s="193"/>
      <c r="X10" s="193"/>
      <c r="Y10" s="193"/>
      <c r="Z10" s="220" t="str">
        <f>IF(COUNTIF(B10:Y10,"X")=24,"X","")</f>
        <v/>
      </c>
      <c r="AA10" s="44" t="s">
        <v>125</v>
      </c>
    </row>
    <row r="11" spans="1:27" ht="15.75" thickBot="1" x14ac:dyDescent="0.3">
      <c r="A11" s="334"/>
      <c r="B11" s="194"/>
      <c r="C11" s="195"/>
      <c r="D11" s="194"/>
      <c r="E11" s="195"/>
      <c r="F11" s="194"/>
      <c r="G11" s="195"/>
      <c r="H11" s="194"/>
      <c r="I11" s="195"/>
      <c r="J11" s="194"/>
      <c r="K11" s="195"/>
      <c r="L11" s="194"/>
      <c r="M11" s="195"/>
      <c r="N11" s="194"/>
      <c r="O11" s="195"/>
      <c r="P11" s="194"/>
      <c r="Q11" s="195"/>
      <c r="R11" s="194"/>
      <c r="S11" s="195"/>
      <c r="T11" s="194"/>
      <c r="U11" s="195"/>
      <c r="V11" s="194"/>
      <c r="W11" s="195"/>
      <c r="X11" s="194"/>
      <c r="Y11" s="195"/>
      <c r="Z11" s="221" t="str">
        <f>IF(COUNTIF(B11:Y11,"X")=24,"X","")</f>
        <v/>
      </c>
      <c r="AA11" s="24" t="s">
        <v>109</v>
      </c>
    </row>
    <row r="12" spans="1:27" ht="15.75" thickBot="1" x14ac:dyDescent="0.3">
      <c r="A12" s="334"/>
      <c r="B12" s="196"/>
      <c r="C12" s="154"/>
      <c r="D12" s="196"/>
      <c r="E12" s="154"/>
      <c r="F12" s="196"/>
      <c r="G12" s="154"/>
      <c r="H12" s="196"/>
      <c r="I12" s="154"/>
      <c r="J12" s="196"/>
      <c r="K12" s="154"/>
      <c r="L12" s="196"/>
      <c r="M12" s="154"/>
      <c r="N12" s="196"/>
      <c r="O12" s="154"/>
      <c r="P12" s="196"/>
      <c r="Q12" s="154"/>
      <c r="R12" s="196"/>
      <c r="S12" s="154"/>
      <c r="T12" s="196"/>
      <c r="U12" s="154"/>
      <c r="V12" s="196"/>
      <c r="W12" s="154"/>
      <c r="X12" s="196"/>
      <c r="Y12" s="154"/>
      <c r="Z12" s="222" t="str">
        <f>IF(COUNTIF(B12:Y12,"X")=24,"X","")</f>
        <v/>
      </c>
      <c r="AA12" s="25" t="s">
        <v>110</v>
      </c>
    </row>
    <row r="13" spans="1:27" ht="15.75" thickBot="1" x14ac:dyDescent="0.3">
      <c r="A13" s="334"/>
      <c r="B13" s="197"/>
      <c r="C13" s="160"/>
      <c r="D13" s="197"/>
      <c r="E13" s="160"/>
      <c r="F13" s="197"/>
      <c r="G13" s="160"/>
      <c r="H13" s="197"/>
      <c r="I13" s="160"/>
      <c r="J13" s="197"/>
      <c r="K13" s="160"/>
      <c r="L13" s="197"/>
      <c r="M13" s="160"/>
      <c r="N13" s="197"/>
      <c r="O13" s="160"/>
      <c r="P13" s="197"/>
      <c r="Q13" s="160"/>
      <c r="R13" s="197"/>
      <c r="S13" s="160"/>
      <c r="T13" s="197"/>
      <c r="U13" s="160"/>
      <c r="V13" s="197"/>
      <c r="W13" s="160"/>
      <c r="X13" s="197"/>
      <c r="Y13" s="160"/>
      <c r="Z13" s="223" t="str">
        <f>IF(COUNTIF(B13:Y13,"X")=24,"X","")</f>
        <v/>
      </c>
      <c r="AA13" s="26" t="s">
        <v>111</v>
      </c>
    </row>
    <row r="14" spans="1:27" ht="15.75" thickBot="1" x14ac:dyDescent="0.3">
      <c r="A14" s="335"/>
      <c r="B14" s="198"/>
      <c r="C14" s="166"/>
      <c r="D14" s="198"/>
      <c r="E14" s="166"/>
      <c r="F14" s="198"/>
      <c r="G14" s="166"/>
      <c r="H14" s="198"/>
      <c r="I14" s="166"/>
      <c r="J14" s="198"/>
      <c r="K14" s="166"/>
      <c r="L14" s="198"/>
      <c r="M14" s="166"/>
      <c r="N14" s="198"/>
      <c r="O14" s="166"/>
      <c r="P14" s="198"/>
      <c r="Q14" s="166"/>
      <c r="R14" s="198"/>
      <c r="S14" s="166"/>
      <c r="T14" s="198"/>
      <c r="U14" s="166"/>
      <c r="V14" s="198"/>
      <c r="W14" s="166"/>
      <c r="X14" s="198"/>
      <c r="Y14" s="166"/>
      <c r="Z14" s="224" t="str">
        <f>IF(COUNTIF(B14:Y14,"X")=24,"X","")</f>
        <v/>
      </c>
      <c r="AA14" s="27" t="s">
        <v>112</v>
      </c>
    </row>
    <row r="15" spans="1:27" s="39" customFormat="1" ht="15.75" thickBot="1" x14ac:dyDescent="0.3">
      <c r="Z15" s="43"/>
    </row>
    <row r="16" spans="1:27" ht="15.75" thickBot="1" x14ac:dyDescent="0.3">
      <c r="A16" s="333" t="str">
        <f>'Merit Overview'!A4</f>
        <v>Member #2</v>
      </c>
      <c r="B16" s="193"/>
      <c r="C16" s="143"/>
      <c r="D16" s="193"/>
      <c r="E16" s="143"/>
      <c r="F16" s="193"/>
      <c r="G16" s="143"/>
      <c r="H16" s="193"/>
      <c r="I16" s="143"/>
      <c r="J16" s="193"/>
      <c r="K16" s="143"/>
      <c r="L16" s="193"/>
      <c r="M16" s="143"/>
      <c r="N16" s="193"/>
      <c r="O16" s="143"/>
      <c r="P16" s="193"/>
      <c r="Q16" s="143"/>
      <c r="R16" s="193"/>
      <c r="S16" s="143"/>
      <c r="T16" s="193"/>
      <c r="U16" s="143"/>
      <c r="V16" s="193"/>
      <c r="W16" s="143"/>
      <c r="X16" s="193"/>
      <c r="Y16" s="143"/>
      <c r="Z16" s="220" t="str">
        <f>IF(COUNTIF(B16:Y16,"X")=24,"X","")</f>
        <v/>
      </c>
      <c r="AA16" s="44" t="s">
        <v>125</v>
      </c>
    </row>
    <row r="17" spans="1:27" ht="15.75" thickBot="1" x14ac:dyDescent="0.3">
      <c r="A17" s="334"/>
      <c r="B17" s="194"/>
      <c r="C17" s="195"/>
      <c r="D17" s="194"/>
      <c r="E17" s="195"/>
      <c r="F17" s="194"/>
      <c r="G17" s="195"/>
      <c r="H17" s="194"/>
      <c r="I17" s="195"/>
      <c r="J17" s="194"/>
      <c r="K17" s="195"/>
      <c r="L17" s="194"/>
      <c r="M17" s="195"/>
      <c r="N17" s="194"/>
      <c r="O17" s="195"/>
      <c r="P17" s="194"/>
      <c r="Q17" s="195"/>
      <c r="R17" s="194"/>
      <c r="S17" s="195"/>
      <c r="T17" s="194"/>
      <c r="U17" s="195"/>
      <c r="V17" s="194"/>
      <c r="W17" s="195"/>
      <c r="X17" s="194"/>
      <c r="Y17" s="195"/>
      <c r="Z17" s="221" t="str">
        <f>IF(COUNTIF(B17:Y17,"X")=24,"X","")</f>
        <v/>
      </c>
      <c r="AA17" s="24" t="s">
        <v>109</v>
      </c>
    </row>
    <row r="18" spans="1:27" ht="15.75" thickBot="1" x14ac:dyDescent="0.3">
      <c r="A18" s="334"/>
      <c r="B18" s="196"/>
      <c r="C18" s="154"/>
      <c r="D18" s="196"/>
      <c r="E18" s="154"/>
      <c r="F18" s="196"/>
      <c r="G18" s="154"/>
      <c r="H18" s="196"/>
      <c r="I18" s="154"/>
      <c r="J18" s="196"/>
      <c r="K18" s="154"/>
      <c r="L18" s="196"/>
      <c r="M18" s="154"/>
      <c r="N18" s="196"/>
      <c r="O18" s="154"/>
      <c r="P18" s="196"/>
      <c r="Q18" s="154"/>
      <c r="R18" s="196"/>
      <c r="S18" s="154"/>
      <c r="T18" s="196"/>
      <c r="U18" s="154"/>
      <c r="V18" s="196"/>
      <c r="W18" s="154"/>
      <c r="X18" s="196"/>
      <c r="Y18" s="154"/>
      <c r="Z18" s="222" t="str">
        <f>IF(COUNTIF(B18:Y18,"X")=24,"X","")</f>
        <v/>
      </c>
      <c r="AA18" s="25" t="s">
        <v>110</v>
      </c>
    </row>
    <row r="19" spans="1:27" ht="15.75" thickBot="1" x14ac:dyDescent="0.3">
      <c r="A19" s="334"/>
      <c r="B19" s="197"/>
      <c r="C19" s="160"/>
      <c r="D19" s="197"/>
      <c r="E19" s="160"/>
      <c r="F19" s="197"/>
      <c r="G19" s="160"/>
      <c r="H19" s="197"/>
      <c r="I19" s="160"/>
      <c r="J19" s="197"/>
      <c r="K19" s="160"/>
      <c r="L19" s="197"/>
      <c r="M19" s="160"/>
      <c r="N19" s="197"/>
      <c r="O19" s="160"/>
      <c r="P19" s="197"/>
      <c r="Q19" s="160"/>
      <c r="R19" s="197"/>
      <c r="S19" s="160"/>
      <c r="T19" s="197"/>
      <c r="U19" s="160"/>
      <c r="V19" s="197"/>
      <c r="W19" s="160"/>
      <c r="X19" s="197"/>
      <c r="Y19" s="160"/>
      <c r="Z19" s="223" t="str">
        <f>IF(COUNTIF(B19:Y19,"X")=24,"X","")</f>
        <v/>
      </c>
      <c r="AA19" s="26" t="s">
        <v>111</v>
      </c>
    </row>
    <row r="20" spans="1:27" ht="15.75" thickBot="1" x14ac:dyDescent="0.3">
      <c r="A20" s="335"/>
      <c r="B20" s="198"/>
      <c r="C20" s="166"/>
      <c r="D20" s="198"/>
      <c r="E20" s="166"/>
      <c r="F20" s="198"/>
      <c r="G20" s="166"/>
      <c r="H20" s="198"/>
      <c r="I20" s="166"/>
      <c r="J20" s="198"/>
      <c r="K20" s="166"/>
      <c r="L20" s="198"/>
      <c r="M20" s="166"/>
      <c r="N20" s="198"/>
      <c r="O20" s="166"/>
      <c r="P20" s="198"/>
      <c r="Q20" s="166"/>
      <c r="R20" s="198"/>
      <c r="S20" s="166"/>
      <c r="T20" s="198"/>
      <c r="U20" s="166"/>
      <c r="V20" s="198"/>
      <c r="W20" s="166"/>
      <c r="X20" s="198"/>
      <c r="Y20" s="166"/>
      <c r="Z20" s="224" t="str">
        <f>IF(COUNTIF(B20:Y20,"X")=24,"X","")</f>
        <v/>
      </c>
      <c r="AA20" s="27" t="s">
        <v>112</v>
      </c>
    </row>
    <row r="21" spans="1:27" s="39" customFormat="1" ht="15.75" thickBot="1" x14ac:dyDescent="0.3">
      <c r="Z21" s="43"/>
    </row>
    <row r="22" spans="1:27" ht="15.75" thickBot="1" x14ac:dyDescent="0.3">
      <c r="A22" s="333" t="str">
        <f>'Merit Overview'!A5</f>
        <v>Member #3</v>
      </c>
      <c r="B22" s="193"/>
      <c r="C22" s="143"/>
      <c r="D22" s="193"/>
      <c r="E22" s="143"/>
      <c r="F22" s="193"/>
      <c r="G22" s="143"/>
      <c r="H22" s="193"/>
      <c r="I22" s="143"/>
      <c r="J22" s="193"/>
      <c r="K22" s="143"/>
      <c r="L22" s="193"/>
      <c r="M22" s="143"/>
      <c r="N22" s="193"/>
      <c r="O22" s="143"/>
      <c r="P22" s="193"/>
      <c r="Q22" s="143"/>
      <c r="R22" s="193"/>
      <c r="S22" s="143"/>
      <c r="T22" s="193"/>
      <c r="U22" s="143"/>
      <c r="V22" s="193"/>
      <c r="W22" s="143"/>
      <c r="X22" s="193"/>
      <c r="Y22" s="143"/>
      <c r="Z22" s="220" t="str">
        <f>IF(COUNTIF(B22:Y22,"X")=24,"X","")</f>
        <v/>
      </c>
      <c r="AA22" s="44" t="s">
        <v>125</v>
      </c>
    </row>
    <row r="23" spans="1:27" ht="15.75" thickBot="1" x14ac:dyDescent="0.3">
      <c r="A23" s="334"/>
      <c r="B23" s="194"/>
      <c r="C23" s="195"/>
      <c r="D23" s="194"/>
      <c r="E23" s="195"/>
      <c r="F23" s="194"/>
      <c r="G23" s="195"/>
      <c r="H23" s="194"/>
      <c r="I23" s="195"/>
      <c r="J23" s="194"/>
      <c r="K23" s="195"/>
      <c r="L23" s="194"/>
      <c r="M23" s="195"/>
      <c r="N23" s="194"/>
      <c r="O23" s="195"/>
      <c r="P23" s="194"/>
      <c r="Q23" s="195"/>
      <c r="R23" s="194"/>
      <c r="S23" s="195"/>
      <c r="T23" s="194"/>
      <c r="U23" s="195"/>
      <c r="V23" s="194"/>
      <c r="W23" s="195"/>
      <c r="X23" s="194"/>
      <c r="Y23" s="195"/>
      <c r="Z23" s="221" t="str">
        <f>IF(COUNTIF(B23:Y23,"X")=24,"X","")</f>
        <v/>
      </c>
      <c r="AA23" s="24" t="s">
        <v>109</v>
      </c>
    </row>
    <row r="24" spans="1:27" ht="15.75" thickBot="1" x14ac:dyDescent="0.3">
      <c r="A24" s="334"/>
      <c r="B24" s="196"/>
      <c r="C24" s="154"/>
      <c r="D24" s="196"/>
      <c r="E24" s="154"/>
      <c r="F24" s="196"/>
      <c r="G24" s="154"/>
      <c r="H24" s="196"/>
      <c r="I24" s="154"/>
      <c r="J24" s="196"/>
      <c r="K24" s="154"/>
      <c r="L24" s="196"/>
      <c r="M24" s="154"/>
      <c r="N24" s="196"/>
      <c r="O24" s="154"/>
      <c r="P24" s="196"/>
      <c r="Q24" s="154"/>
      <c r="R24" s="196"/>
      <c r="S24" s="154"/>
      <c r="T24" s="196"/>
      <c r="U24" s="154"/>
      <c r="V24" s="196"/>
      <c r="W24" s="154"/>
      <c r="X24" s="196"/>
      <c r="Y24" s="154"/>
      <c r="Z24" s="222" t="str">
        <f>IF(COUNTIF(B24:Y24,"X")=24,"X","")</f>
        <v/>
      </c>
      <c r="AA24" s="25" t="s">
        <v>110</v>
      </c>
    </row>
    <row r="25" spans="1:27" ht="15.75" thickBot="1" x14ac:dyDescent="0.3">
      <c r="A25" s="334"/>
      <c r="B25" s="197"/>
      <c r="C25" s="160"/>
      <c r="D25" s="197"/>
      <c r="E25" s="160"/>
      <c r="F25" s="197"/>
      <c r="G25" s="160"/>
      <c r="H25" s="197"/>
      <c r="I25" s="160"/>
      <c r="J25" s="197"/>
      <c r="K25" s="160"/>
      <c r="L25" s="197"/>
      <c r="M25" s="160"/>
      <c r="N25" s="197"/>
      <c r="O25" s="160"/>
      <c r="P25" s="197"/>
      <c r="Q25" s="160"/>
      <c r="R25" s="197"/>
      <c r="S25" s="160"/>
      <c r="T25" s="197"/>
      <c r="U25" s="160"/>
      <c r="V25" s="197"/>
      <c r="W25" s="160"/>
      <c r="X25" s="197"/>
      <c r="Y25" s="160"/>
      <c r="Z25" s="223" t="str">
        <f>IF(COUNTIF(B25:Y25,"X")=24,"X","")</f>
        <v/>
      </c>
      <c r="AA25" s="26" t="s">
        <v>111</v>
      </c>
    </row>
    <row r="26" spans="1:27" ht="15.75" thickBot="1" x14ac:dyDescent="0.3">
      <c r="A26" s="335"/>
      <c r="B26" s="198"/>
      <c r="C26" s="166"/>
      <c r="D26" s="198"/>
      <c r="E26" s="166"/>
      <c r="F26" s="198"/>
      <c r="G26" s="166"/>
      <c r="H26" s="198"/>
      <c r="I26" s="166"/>
      <c r="J26" s="198"/>
      <c r="K26" s="166"/>
      <c r="L26" s="198"/>
      <c r="M26" s="166"/>
      <c r="N26" s="198"/>
      <c r="O26" s="166"/>
      <c r="P26" s="198"/>
      <c r="Q26" s="166"/>
      <c r="R26" s="198"/>
      <c r="S26" s="166"/>
      <c r="T26" s="198"/>
      <c r="U26" s="166"/>
      <c r="V26" s="198"/>
      <c r="W26" s="166"/>
      <c r="X26" s="198"/>
      <c r="Y26" s="166"/>
      <c r="Z26" s="224" t="str">
        <f>IF(COUNTIF(B26:Y26,"X")=24,"X","")</f>
        <v/>
      </c>
      <c r="AA26" s="27" t="s">
        <v>112</v>
      </c>
    </row>
    <row r="27" spans="1:27" s="39" customFormat="1" ht="15.75" thickBot="1" x14ac:dyDescent="0.3">
      <c r="Z27" s="43"/>
    </row>
    <row r="28" spans="1:27" ht="15.75" thickBot="1" x14ac:dyDescent="0.3">
      <c r="A28" s="333" t="str">
        <f>'Merit Overview'!A6</f>
        <v>Member #4</v>
      </c>
      <c r="B28" s="193"/>
      <c r="C28" s="143"/>
      <c r="D28" s="193"/>
      <c r="E28" s="143"/>
      <c r="F28" s="193"/>
      <c r="G28" s="143"/>
      <c r="H28" s="193"/>
      <c r="I28" s="143"/>
      <c r="J28" s="193"/>
      <c r="K28" s="143"/>
      <c r="L28" s="193"/>
      <c r="M28" s="143"/>
      <c r="N28" s="193"/>
      <c r="O28" s="143"/>
      <c r="P28" s="193"/>
      <c r="Q28" s="143"/>
      <c r="R28" s="193"/>
      <c r="S28" s="143"/>
      <c r="T28" s="193"/>
      <c r="U28" s="143"/>
      <c r="V28" s="193"/>
      <c r="W28" s="143"/>
      <c r="X28" s="193"/>
      <c r="Y28" s="143"/>
      <c r="Z28" s="220" t="str">
        <f>IF(COUNTIF(B28:Y28,"X")=24,"X","")</f>
        <v/>
      </c>
      <c r="AA28" s="44" t="s">
        <v>125</v>
      </c>
    </row>
    <row r="29" spans="1:27" ht="15.75" thickBot="1" x14ac:dyDescent="0.3">
      <c r="A29" s="334"/>
      <c r="B29" s="194"/>
      <c r="C29" s="195"/>
      <c r="D29" s="194"/>
      <c r="E29" s="195"/>
      <c r="F29" s="194"/>
      <c r="G29" s="195"/>
      <c r="H29" s="194"/>
      <c r="I29" s="195"/>
      <c r="J29" s="194"/>
      <c r="K29" s="195"/>
      <c r="L29" s="194"/>
      <c r="M29" s="195"/>
      <c r="N29" s="194"/>
      <c r="O29" s="195"/>
      <c r="P29" s="194"/>
      <c r="Q29" s="195"/>
      <c r="R29" s="194"/>
      <c r="S29" s="195"/>
      <c r="T29" s="194"/>
      <c r="U29" s="195"/>
      <c r="V29" s="194"/>
      <c r="W29" s="195"/>
      <c r="X29" s="194"/>
      <c r="Y29" s="195"/>
      <c r="Z29" s="221" t="str">
        <f>IF(COUNTIF(B29:Y29,"X")=24,"X","")</f>
        <v/>
      </c>
      <c r="AA29" s="24" t="s">
        <v>109</v>
      </c>
    </row>
    <row r="30" spans="1:27" ht="15.75" thickBot="1" x14ac:dyDescent="0.3">
      <c r="A30" s="334"/>
      <c r="B30" s="196"/>
      <c r="C30" s="154"/>
      <c r="D30" s="196"/>
      <c r="E30" s="154"/>
      <c r="F30" s="196"/>
      <c r="G30" s="154"/>
      <c r="H30" s="196"/>
      <c r="I30" s="154"/>
      <c r="J30" s="196"/>
      <c r="K30" s="154"/>
      <c r="L30" s="196"/>
      <c r="M30" s="154"/>
      <c r="N30" s="196"/>
      <c r="O30" s="154"/>
      <c r="P30" s="196"/>
      <c r="Q30" s="154"/>
      <c r="R30" s="196"/>
      <c r="S30" s="154"/>
      <c r="T30" s="196"/>
      <c r="U30" s="154"/>
      <c r="V30" s="196"/>
      <c r="W30" s="154"/>
      <c r="X30" s="196"/>
      <c r="Y30" s="154"/>
      <c r="Z30" s="222" t="str">
        <f>IF(COUNTIF(B30:Y30,"X")=24,"X","")</f>
        <v/>
      </c>
      <c r="AA30" s="25" t="s">
        <v>110</v>
      </c>
    </row>
    <row r="31" spans="1:27" ht="15.75" thickBot="1" x14ac:dyDescent="0.3">
      <c r="A31" s="334"/>
      <c r="B31" s="197"/>
      <c r="C31" s="160"/>
      <c r="D31" s="197"/>
      <c r="E31" s="160"/>
      <c r="F31" s="197"/>
      <c r="G31" s="160"/>
      <c r="H31" s="197"/>
      <c r="I31" s="160"/>
      <c r="J31" s="197"/>
      <c r="K31" s="160"/>
      <c r="L31" s="197"/>
      <c r="M31" s="160"/>
      <c r="N31" s="197"/>
      <c r="O31" s="160"/>
      <c r="P31" s="197"/>
      <c r="Q31" s="160"/>
      <c r="R31" s="197"/>
      <c r="S31" s="160"/>
      <c r="T31" s="197"/>
      <c r="U31" s="160"/>
      <c r="V31" s="197"/>
      <c r="W31" s="160"/>
      <c r="X31" s="197"/>
      <c r="Y31" s="160"/>
      <c r="Z31" s="223" t="str">
        <f>IF(COUNTIF(B31:Y31,"X")=24,"X","")</f>
        <v/>
      </c>
      <c r="AA31" s="26" t="s">
        <v>111</v>
      </c>
    </row>
    <row r="32" spans="1:27" ht="15.75" thickBot="1" x14ac:dyDescent="0.3">
      <c r="A32" s="335"/>
      <c r="B32" s="198"/>
      <c r="C32" s="166"/>
      <c r="D32" s="198"/>
      <c r="E32" s="166"/>
      <c r="F32" s="198"/>
      <c r="G32" s="166"/>
      <c r="H32" s="198"/>
      <c r="I32" s="166"/>
      <c r="J32" s="198"/>
      <c r="K32" s="166"/>
      <c r="L32" s="198"/>
      <c r="M32" s="166"/>
      <c r="N32" s="198"/>
      <c r="O32" s="166"/>
      <c r="P32" s="198"/>
      <c r="Q32" s="166"/>
      <c r="R32" s="198"/>
      <c r="S32" s="166"/>
      <c r="T32" s="198"/>
      <c r="U32" s="166"/>
      <c r="V32" s="198"/>
      <c r="W32" s="166"/>
      <c r="X32" s="198"/>
      <c r="Y32" s="166"/>
      <c r="Z32" s="224" t="str">
        <f>IF(COUNTIF(B32:Y32,"X")=24,"X","")</f>
        <v/>
      </c>
      <c r="AA32" s="27" t="s">
        <v>112</v>
      </c>
    </row>
    <row r="33" spans="1:27" s="39" customFormat="1" ht="15.75" thickBot="1" x14ac:dyDescent="0.3">
      <c r="Z33" s="43"/>
    </row>
    <row r="34" spans="1:27" ht="15.75" thickBot="1" x14ac:dyDescent="0.3">
      <c r="A34" s="333" t="str">
        <f>'Merit Overview'!A7</f>
        <v>Member #5</v>
      </c>
      <c r="B34" s="193"/>
      <c r="C34" s="143"/>
      <c r="D34" s="193"/>
      <c r="E34" s="143"/>
      <c r="F34" s="193"/>
      <c r="G34" s="143"/>
      <c r="H34" s="193"/>
      <c r="I34" s="143"/>
      <c r="J34" s="193"/>
      <c r="K34" s="143"/>
      <c r="L34" s="193"/>
      <c r="M34" s="143"/>
      <c r="N34" s="193"/>
      <c r="O34" s="143"/>
      <c r="P34" s="193"/>
      <c r="Q34" s="143"/>
      <c r="R34" s="193"/>
      <c r="S34" s="143"/>
      <c r="T34" s="193"/>
      <c r="U34" s="143"/>
      <c r="V34" s="193"/>
      <c r="W34" s="143"/>
      <c r="X34" s="193"/>
      <c r="Y34" s="143"/>
      <c r="Z34" s="220" t="str">
        <f>IF(COUNTIF(B34:Y34,"X")=24,"X","")</f>
        <v/>
      </c>
      <c r="AA34" s="44" t="s">
        <v>125</v>
      </c>
    </row>
    <row r="35" spans="1:27" ht="15.75" thickBot="1" x14ac:dyDescent="0.3">
      <c r="A35" s="334"/>
      <c r="B35" s="194"/>
      <c r="C35" s="195"/>
      <c r="D35" s="194"/>
      <c r="E35" s="195"/>
      <c r="F35" s="194"/>
      <c r="G35" s="195"/>
      <c r="H35" s="194"/>
      <c r="I35" s="195"/>
      <c r="J35" s="194"/>
      <c r="K35" s="195"/>
      <c r="L35" s="194"/>
      <c r="M35" s="195"/>
      <c r="N35" s="194"/>
      <c r="O35" s="195"/>
      <c r="P35" s="194"/>
      <c r="Q35" s="195"/>
      <c r="R35" s="194"/>
      <c r="S35" s="195"/>
      <c r="T35" s="194"/>
      <c r="U35" s="195"/>
      <c r="V35" s="194"/>
      <c r="W35" s="195"/>
      <c r="X35" s="194"/>
      <c r="Y35" s="195"/>
      <c r="Z35" s="221" t="str">
        <f>IF(COUNTIF(B35:Y35,"X")=24,"X","")</f>
        <v/>
      </c>
      <c r="AA35" s="24" t="s">
        <v>109</v>
      </c>
    </row>
    <row r="36" spans="1:27" ht="15.75" thickBot="1" x14ac:dyDescent="0.3">
      <c r="A36" s="334"/>
      <c r="B36" s="196"/>
      <c r="C36" s="154"/>
      <c r="D36" s="196"/>
      <c r="E36" s="154"/>
      <c r="F36" s="196"/>
      <c r="G36" s="154"/>
      <c r="H36" s="196"/>
      <c r="I36" s="154"/>
      <c r="J36" s="196"/>
      <c r="K36" s="154"/>
      <c r="L36" s="196"/>
      <c r="M36" s="154"/>
      <c r="N36" s="196"/>
      <c r="O36" s="154"/>
      <c r="P36" s="196"/>
      <c r="Q36" s="154"/>
      <c r="R36" s="196"/>
      <c r="S36" s="154"/>
      <c r="T36" s="196"/>
      <c r="U36" s="154"/>
      <c r="V36" s="196"/>
      <c r="W36" s="154"/>
      <c r="X36" s="196"/>
      <c r="Y36" s="154"/>
      <c r="Z36" s="222" t="str">
        <f>IF(COUNTIF(B36:Y36,"X")=24,"X","")</f>
        <v/>
      </c>
      <c r="AA36" s="25" t="s">
        <v>110</v>
      </c>
    </row>
    <row r="37" spans="1:27" ht="15.75" thickBot="1" x14ac:dyDescent="0.3">
      <c r="A37" s="334"/>
      <c r="B37" s="197"/>
      <c r="C37" s="160"/>
      <c r="D37" s="197"/>
      <c r="E37" s="160"/>
      <c r="F37" s="197"/>
      <c r="G37" s="160"/>
      <c r="H37" s="197"/>
      <c r="I37" s="160"/>
      <c r="J37" s="197"/>
      <c r="K37" s="160"/>
      <c r="L37" s="197"/>
      <c r="M37" s="160"/>
      <c r="N37" s="197"/>
      <c r="O37" s="160"/>
      <c r="P37" s="197"/>
      <c r="Q37" s="160"/>
      <c r="R37" s="197"/>
      <c r="S37" s="160"/>
      <c r="T37" s="197"/>
      <c r="U37" s="160"/>
      <c r="V37" s="197"/>
      <c r="W37" s="160"/>
      <c r="X37" s="197"/>
      <c r="Y37" s="160"/>
      <c r="Z37" s="223" t="str">
        <f>IF(COUNTIF(B37:Y37,"X")=24,"X","")</f>
        <v/>
      </c>
      <c r="AA37" s="26" t="s">
        <v>111</v>
      </c>
    </row>
    <row r="38" spans="1:27" ht="15.75" thickBot="1" x14ac:dyDescent="0.3">
      <c r="A38" s="335"/>
      <c r="B38" s="198"/>
      <c r="C38" s="166"/>
      <c r="D38" s="198"/>
      <c r="E38" s="166"/>
      <c r="F38" s="198"/>
      <c r="G38" s="166"/>
      <c r="H38" s="198"/>
      <c r="I38" s="166"/>
      <c r="J38" s="198"/>
      <c r="K38" s="166"/>
      <c r="L38" s="198"/>
      <c r="M38" s="166"/>
      <c r="N38" s="198"/>
      <c r="O38" s="166"/>
      <c r="P38" s="198"/>
      <c r="Q38" s="166"/>
      <c r="R38" s="198"/>
      <c r="S38" s="166"/>
      <c r="T38" s="198"/>
      <c r="U38" s="166"/>
      <c r="V38" s="198"/>
      <c r="W38" s="166"/>
      <c r="X38" s="198"/>
      <c r="Y38" s="166"/>
      <c r="Z38" s="224" t="str">
        <f>IF(COUNTIF(B38:Y38,"X")=24,"X","")</f>
        <v/>
      </c>
      <c r="AA38" s="27" t="s">
        <v>112</v>
      </c>
    </row>
    <row r="39" spans="1:27" s="39" customFormat="1" ht="15.75" thickBot="1" x14ac:dyDescent="0.3">
      <c r="Z39" s="43"/>
    </row>
    <row r="40" spans="1:27" ht="15.75" thickBot="1" x14ac:dyDescent="0.3">
      <c r="A40" s="333" t="str">
        <f>'Merit Overview'!A8</f>
        <v>Member #6</v>
      </c>
      <c r="B40" s="193"/>
      <c r="C40" s="143"/>
      <c r="D40" s="193"/>
      <c r="E40" s="143"/>
      <c r="F40" s="193"/>
      <c r="G40" s="143"/>
      <c r="H40" s="193"/>
      <c r="I40" s="143"/>
      <c r="J40" s="193"/>
      <c r="K40" s="143"/>
      <c r="L40" s="193"/>
      <c r="M40" s="143"/>
      <c r="N40" s="193"/>
      <c r="O40" s="143"/>
      <c r="P40" s="193"/>
      <c r="Q40" s="143"/>
      <c r="R40" s="193"/>
      <c r="S40" s="143"/>
      <c r="T40" s="193"/>
      <c r="U40" s="143"/>
      <c r="V40" s="193"/>
      <c r="W40" s="143"/>
      <c r="X40" s="193"/>
      <c r="Y40" s="143"/>
      <c r="Z40" s="220" t="str">
        <f>IF(COUNTIF(B40:Y40,"X")=24,"X","")</f>
        <v/>
      </c>
      <c r="AA40" s="44" t="s">
        <v>125</v>
      </c>
    </row>
    <row r="41" spans="1:27" ht="15.75" thickBot="1" x14ac:dyDescent="0.3">
      <c r="A41" s="334"/>
      <c r="B41" s="194"/>
      <c r="C41" s="195"/>
      <c r="D41" s="194"/>
      <c r="E41" s="195"/>
      <c r="F41" s="194"/>
      <c r="G41" s="195"/>
      <c r="H41" s="194"/>
      <c r="I41" s="195"/>
      <c r="J41" s="194"/>
      <c r="K41" s="195"/>
      <c r="L41" s="194"/>
      <c r="M41" s="195"/>
      <c r="N41" s="194"/>
      <c r="O41" s="195"/>
      <c r="P41" s="194"/>
      <c r="Q41" s="195"/>
      <c r="R41" s="194"/>
      <c r="S41" s="195"/>
      <c r="T41" s="194"/>
      <c r="U41" s="195"/>
      <c r="V41" s="194"/>
      <c r="W41" s="195"/>
      <c r="X41" s="194"/>
      <c r="Y41" s="195"/>
      <c r="Z41" s="221" t="str">
        <f>IF(COUNTIF(B41:Y41,"X")=24,"X","")</f>
        <v/>
      </c>
      <c r="AA41" s="24" t="s">
        <v>109</v>
      </c>
    </row>
    <row r="42" spans="1:27" ht="15.75" thickBot="1" x14ac:dyDescent="0.3">
      <c r="A42" s="334"/>
      <c r="B42" s="196"/>
      <c r="C42" s="154"/>
      <c r="D42" s="196"/>
      <c r="E42" s="154"/>
      <c r="F42" s="196"/>
      <c r="G42" s="154"/>
      <c r="H42" s="196"/>
      <c r="I42" s="154"/>
      <c r="J42" s="196"/>
      <c r="K42" s="154"/>
      <c r="L42" s="196"/>
      <c r="M42" s="154"/>
      <c r="N42" s="196"/>
      <c r="O42" s="154"/>
      <c r="P42" s="196"/>
      <c r="Q42" s="154"/>
      <c r="R42" s="196"/>
      <c r="S42" s="154"/>
      <c r="T42" s="196"/>
      <c r="U42" s="154"/>
      <c r="V42" s="196"/>
      <c r="W42" s="154"/>
      <c r="X42" s="196"/>
      <c r="Y42" s="154"/>
      <c r="Z42" s="222" t="str">
        <f>IF(COUNTIF(B42:Y42,"X")=24,"X","")</f>
        <v/>
      </c>
      <c r="AA42" s="25" t="s">
        <v>110</v>
      </c>
    </row>
    <row r="43" spans="1:27" ht="15.75" thickBot="1" x14ac:dyDescent="0.3">
      <c r="A43" s="334"/>
      <c r="B43" s="197"/>
      <c r="C43" s="160"/>
      <c r="D43" s="197"/>
      <c r="E43" s="160"/>
      <c r="F43" s="197"/>
      <c r="G43" s="160"/>
      <c r="H43" s="197"/>
      <c r="I43" s="160"/>
      <c r="J43" s="197"/>
      <c r="K43" s="160"/>
      <c r="L43" s="197"/>
      <c r="M43" s="160"/>
      <c r="N43" s="197"/>
      <c r="O43" s="160"/>
      <c r="P43" s="197"/>
      <c r="Q43" s="160"/>
      <c r="R43" s="197"/>
      <c r="S43" s="160"/>
      <c r="T43" s="197"/>
      <c r="U43" s="160"/>
      <c r="V43" s="197"/>
      <c r="W43" s="160"/>
      <c r="X43" s="197"/>
      <c r="Y43" s="160"/>
      <c r="Z43" s="223" t="str">
        <f>IF(COUNTIF(B43:Y43,"X")=24,"X","")</f>
        <v/>
      </c>
      <c r="AA43" s="26" t="s">
        <v>111</v>
      </c>
    </row>
    <row r="44" spans="1:27" ht="15.75" thickBot="1" x14ac:dyDescent="0.3">
      <c r="A44" s="335"/>
      <c r="B44" s="198"/>
      <c r="C44" s="166"/>
      <c r="D44" s="198"/>
      <c r="E44" s="166"/>
      <c r="F44" s="198"/>
      <c r="G44" s="166"/>
      <c r="H44" s="198"/>
      <c r="I44" s="166"/>
      <c r="J44" s="198"/>
      <c r="K44" s="166"/>
      <c r="L44" s="198"/>
      <c r="M44" s="166"/>
      <c r="N44" s="198"/>
      <c r="O44" s="166"/>
      <c r="P44" s="198"/>
      <c r="Q44" s="166"/>
      <c r="R44" s="198"/>
      <c r="S44" s="166"/>
      <c r="T44" s="198"/>
      <c r="U44" s="166"/>
      <c r="V44" s="198"/>
      <c r="W44" s="166"/>
      <c r="X44" s="198"/>
      <c r="Y44" s="166"/>
      <c r="Z44" s="224" t="str">
        <f>IF(COUNTIF(B44:Y44,"X")=24,"X","")</f>
        <v/>
      </c>
      <c r="AA44" s="27" t="s">
        <v>112</v>
      </c>
    </row>
    <row r="45" spans="1:27" s="39" customFormat="1" ht="15.75" thickBot="1" x14ac:dyDescent="0.3">
      <c r="Z45" s="43"/>
    </row>
    <row r="46" spans="1:27" ht="15.75" thickBot="1" x14ac:dyDescent="0.3">
      <c r="A46" s="333" t="str">
        <f>'Merit Overview'!A9</f>
        <v>Member #7</v>
      </c>
      <c r="B46" s="193"/>
      <c r="C46" s="143"/>
      <c r="D46" s="193"/>
      <c r="E46" s="143"/>
      <c r="F46" s="193"/>
      <c r="G46" s="143"/>
      <c r="H46" s="193"/>
      <c r="I46" s="143"/>
      <c r="J46" s="193"/>
      <c r="K46" s="143"/>
      <c r="L46" s="193"/>
      <c r="M46" s="143"/>
      <c r="N46" s="193"/>
      <c r="O46" s="143"/>
      <c r="P46" s="193"/>
      <c r="Q46" s="143"/>
      <c r="R46" s="193"/>
      <c r="S46" s="143"/>
      <c r="T46" s="193"/>
      <c r="U46" s="143"/>
      <c r="V46" s="193"/>
      <c r="W46" s="143"/>
      <c r="X46" s="193"/>
      <c r="Y46" s="143"/>
      <c r="Z46" s="220" t="str">
        <f>IF(COUNTIF(B46:Y46,"X")=24,"X","")</f>
        <v/>
      </c>
      <c r="AA46" s="44" t="s">
        <v>125</v>
      </c>
    </row>
    <row r="47" spans="1:27" ht="15.75" thickBot="1" x14ac:dyDescent="0.3">
      <c r="A47" s="334"/>
      <c r="B47" s="194"/>
      <c r="C47" s="195"/>
      <c r="D47" s="194"/>
      <c r="E47" s="195"/>
      <c r="F47" s="194"/>
      <c r="G47" s="195"/>
      <c r="H47" s="194"/>
      <c r="I47" s="195"/>
      <c r="J47" s="194"/>
      <c r="K47" s="195"/>
      <c r="L47" s="194"/>
      <c r="M47" s="195"/>
      <c r="N47" s="194"/>
      <c r="O47" s="195"/>
      <c r="P47" s="194"/>
      <c r="Q47" s="195"/>
      <c r="R47" s="194"/>
      <c r="S47" s="195"/>
      <c r="T47" s="194"/>
      <c r="U47" s="195"/>
      <c r="V47" s="194"/>
      <c r="W47" s="195"/>
      <c r="X47" s="194"/>
      <c r="Y47" s="195"/>
      <c r="Z47" s="221" t="str">
        <f>IF(COUNTIF(B47:Y47,"X")=24,"X","")</f>
        <v/>
      </c>
      <c r="AA47" s="24" t="s">
        <v>109</v>
      </c>
    </row>
    <row r="48" spans="1:27" ht="15.75" thickBot="1" x14ac:dyDescent="0.3">
      <c r="A48" s="334"/>
      <c r="B48" s="196"/>
      <c r="C48" s="154"/>
      <c r="D48" s="196"/>
      <c r="E48" s="154"/>
      <c r="F48" s="196"/>
      <c r="G48" s="154"/>
      <c r="H48" s="196"/>
      <c r="I48" s="154"/>
      <c r="J48" s="196"/>
      <c r="K48" s="154"/>
      <c r="L48" s="196"/>
      <c r="M48" s="154"/>
      <c r="N48" s="196"/>
      <c r="O48" s="154"/>
      <c r="P48" s="196"/>
      <c r="Q48" s="154"/>
      <c r="R48" s="196"/>
      <c r="S48" s="154"/>
      <c r="T48" s="196"/>
      <c r="U48" s="154"/>
      <c r="V48" s="196"/>
      <c r="W48" s="154"/>
      <c r="X48" s="196"/>
      <c r="Y48" s="154"/>
      <c r="Z48" s="222" t="str">
        <f>IF(COUNTIF(B48:Y48,"X")=24,"X","")</f>
        <v/>
      </c>
      <c r="AA48" s="25" t="s">
        <v>110</v>
      </c>
    </row>
    <row r="49" spans="1:27" ht="15.75" thickBot="1" x14ac:dyDescent="0.3">
      <c r="A49" s="334"/>
      <c r="B49" s="197"/>
      <c r="C49" s="160"/>
      <c r="D49" s="197"/>
      <c r="E49" s="160"/>
      <c r="F49" s="197"/>
      <c r="G49" s="160"/>
      <c r="H49" s="197"/>
      <c r="I49" s="160"/>
      <c r="J49" s="197"/>
      <c r="K49" s="160"/>
      <c r="L49" s="197"/>
      <c r="M49" s="160"/>
      <c r="N49" s="197"/>
      <c r="O49" s="160"/>
      <c r="P49" s="197"/>
      <c r="Q49" s="160"/>
      <c r="R49" s="197"/>
      <c r="S49" s="160"/>
      <c r="T49" s="197"/>
      <c r="U49" s="160"/>
      <c r="V49" s="197"/>
      <c r="W49" s="160"/>
      <c r="X49" s="197"/>
      <c r="Y49" s="160"/>
      <c r="Z49" s="223" t="str">
        <f>IF(COUNTIF(B49:Y49,"X")=24,"X","")</f>
        <v/>
      </c>
      <c r="AA49" s="26" t="s">
        <v>111</v>
      </c>
    </row>
    <row r="50" spans="1:27" ht="15.75" thickBot="1" x14ac:dyDescent="0.3">
      <c r="A50" s="335"/>
      <c r="B50" s="198"/>
      <c r="C50" s="166"/>
      <c r="D50" s="198"/>
      <c r="E50" s="166"/>
      <c r="F50" s="198"/>
      <c r="G50" s="166"/>
      <c r="H50" s="198"/>
      <c r="I50" s="166"/>
      <c r="J50" s="198"/>
      <c r="K50" s="166"/>
      <c r="L50" s="198"/>
      <c r="M50" s="166"/>
      <c r="N50" s="198"/>
      <c r="O50" s="166"/>
      <c r="P50" s="198"/>
      <c r="Q50" s="166"/>
      <c r="R50" s="198"/>
      <c r="S50" s="166"/>
      <c r="T50" s="198"/>
      <c r="U50" s="166"/>
      <c r="V50" s="198"/>
      <c r="W50" s="166"/>
      <c r="X50" s="198"/>
      <c r="Y50" s="166"/>
      <c r="Z50" s="224" t="str">
        <f>IF(COUNTIF(B50:Y50,"X")=24,"X","")</f>
        <v/>
      </c>
      <c r="AA50" s="27" t="s">
        <v>112</v>
      </c>
    </row>
    <row r="51" spans="1:27" s="39" customFormat="1" ht="15.75" thickBot="1" x14ac:dyDescent="0.3">
      <c r="Z51" s="43"/>
    </row>
    <row r="52" spans="1:27" ht="15.75" thickBot="1" x14ac:dyDescent="0.3">
      <c r="A52" s="333" t="str">
        <f>'Merit Overview'!A10</f>
        <v>Member #8</v>
      </c>
      <c r="B52" s="193"/>
      <c r="C52" s="143"/>
      <c r="D52" s="193"/>
      <c r="E52" s="143"/>
      <c r="F52" s="193"/>
      <c r="G52" s="143"/>
      <c r="H52" s="193"/>
      <c r="I52" s="143"/>
      <c r="J52" s="193"/>
      <c r="K52" s="143"/>
      <c r="L52" s="193"/>
      <c r="M52" s="143"/>
      <c r="N52" s="193"/>
      <c r="O52" s="143"/>
      <c r="P52" s="193"/>
      <c r="Q52" s="143"/>
      <c r="R52" s="193"/>
      <c r="S52" s="143"/>
      <c r="T52" s="193"/>
      <c r="U52" s="143"/>
      <c r="V52" s="193"/>
      <c r="W52" s="143"/>
      <c r="X52" s="193"/>
      <c r="Y52" s="143"/>
      <c r="Z52" s="220" t="str">
        <f>IF(COUNTIF(B52:Y52,"X")=24,"X","")</f>
        <v/>
      </c>
      <c r="AA52" s="44" t="s">
        <v>125</v>
      </c>
    </row>
    <row r="53" spans="1:27" ht="15.75" thickBot="1" x14ac:dyDescent="0.3">
      <c r="A53" s="334"/>
      <c r="B53" s="194"/>
      <c r="C53" s="195"/>
      <c r="D53" s="194"/>
      <c r="E53" s="195"/>
      <c r="F53" s="194"/>
      <c r="G53" s="195"/>
      <c r="H53" s="194"/>
      <c r="I53" s="195"/>
      <c r="J53" s="194"/>
      <c r="K53" s="195"/>
      <c r="L53" s="194"/>
      <c r="M53" s="195"/>
      <c r="N53" s="194"/>
      <c r="O53" s="195"/>
      <c r="P53" s="194"/>
      <c r="Q53" s="195"/>
      <c r="R53" s="194"/>
      <c r="S53" s="195"/>
      <c r="T53" s="194"/>
      <c r="U53" s="195"/>
      <c r="V53" s="194"/>
      <c r="W53" s="195"/>
      <c r="X53" s="194"/>
      <c r="Y53" s="195"/>
      <c r="Z53" s="221" t="str">
        <f>IF(COUNTIF(B53:Y53,"X")=24,"X","")</f>
        <v/>
      </c>
      <c r="AA53" s="24" t="s">
        <v>109</v>
      </c>
    </row>
    <row r="54" spans="1:27" ht="15.75" thickBot="1" x14ac:dyDescent="0.3">
      <c r="A54" s="334"/>
      <c r="B54" s="196"/>
      <c r="C54" s="154"/>
      <c r="D54" s="196"/>
      <c r="E54" s="154"/>
      <c r="F54" s="196"/>
      <c r="G54" s="154"/>
      <c r="H54" s="196"/>
      <c r="I54" s="154"/>
      <c r="J54" s="196"/>
      <c r="K54" s="154"/>
      <c r="L54" s="196"/>
      <c r="M54" s="154"/>
      <c r="N54" s="196"/>
      <c r="O54" s="154"/>
      <c r="P54" s="196"/>
      <c r="Q54" s="154"/>
      <c r="R54" s="196"/>
      <c r="S54" s="154"/>
      <c r="T54" s="196"/>
      <c r="U54" s="154"/>
      <c r="V54" s="196"/>
      <c r="W54" s="154"/>
      <c r="X54" s="196"/>
      <c r="Y54" s="154"/>
      <c r="Z54" s="222" t="str">
        <f>IF(COUNTIF(B54:Y54,"X")=24,"X","")</f>
        <v/>
      </c>
      <c r="AA54" s="25" t="s">
        <v>110</v>
      </c>
    </row>
    <row r="55" spans="1:27" ht="15.75" thickBot="1" x14ac:dyDescent="0.3">
      <c r="A55" s="334"/>
      <c r="B55" s="197"/>
      <c r="C55" s="160"/>
      <c r="D55" s="197"/>
      <c r="E55" s="160"/>
      <c r="F55" s="197"/>
      <c r="G55" s="160"/>
      <c r="H55" s="197"/>
      <c r="I55" s="160"/>
      <c r="J55" s="197"/>
      <c r="K55" s="160"/>
      <c r="L55" s="197"/>
      <c r="M55" s="160"/>
      <c r="N55" s="197"/>
      <c r="O55" s="160"/>
      <c r="P55" s="197"/>
      <c r="Q55" s="160"/>
      <c r="R55" s="197"/>
      <c r="S55" s="160"/>
      <c r="T55" s="197"/>
      <c r="U55" s="160"/>
      <c r="V55" s="197"/>
      <c r="W55" s="160"/>
      <c r="X55" s="197"/>
      <c r="Y55" s="160"/>
      <c r="Z55" s="223" t="str">
        <f>IF(COUNTIF(B55:Y55,"X")=24,"X","")</f>
        <v/>
      </c>
      <c r="AA55" s="26" t="s">
        <v>111</v>
      </c>
    </row>
    <row r="56" spans="1:27" ht="15.75" thickBot="1" x14ac:dyDescent="0.3">
      <c r="A56" s="335"/>
      <c r="B56" s="198"/>
      <c r="C56" s="166"/>
      <c r="D56" s="198"/>
      <c r="E56" s="166"/>
      <c r="F56" s="198"/>
      <c r="G56" s="166"/>
      <c r="H56" s="198"/>
      <c r="I56" s="166"/>
      <c r="J56" s="198"/>
      <c r="K56" s="166"/>
      <c r="L56" s="198"/>
      <c r="M56" s="166"/>
      <c r="N56" s="198"/>
      <c r="O56" s="166"/>
      <c r="P56" s="198"/>
      <c r="Q56" s="166"/>
      <c r="R56" s="198"/>
      <c r="S56" s="166"/>
      <c r="T56" s="198"/>
      <c r="U56" s="166"/>
      <c r="V56" s="198"/>
      <c r="W56" s="166"/>
      <c r="X56" s="198"/>
      <c r="Y56" s="166"/>
      <c r="Z56" s="224" t="str">
        <f>IF(COUNTIF(B56:Y56,"X")=24,"X","")</f>
        <v/>
      </c>
      <c r="AA56" s="27" t="s">
        <v>112</v>
      </c>
    </row>
    <row r="57" spans="1:27" s="39" customFormat="1" ht="15.75" thickBot="1" x14ac:dyDescent="0.3">
      <c r="Z57" s="43"/>
    </row>
    <row r="58" spans="1:27" ht="15.75" thickBot="1" x14ac:dyDescent="0.3">
      <c r="A58" s="333" t="str">
        <f>'Merit Overview'!A11</f>
        <v>Member #9</v>
      </c>
      <c r="B58" s="193"/>
      <c r="C58" s="143"/>
      <c r="D58" s="193"/>
      <c r="E58" s="143"/>
      <c r="F58" s="193"/>
      <c r="G58" s="143"/>
      <c r="H58" s="193"/>
      <c r="I58" s="143"/>
      <c r="J58" s="193"/>
      <c r="K58" s="143"/>
      <c r="L58" s="193"/>
      <c r="M58" s="143"/>
      <c r="N58" s="193"/>
      <c r="O58" s="143"/>
      <c r="P58" s="193"/>
      <c r="Q58" s="143"/>
      <c r="R58" s="193"/>
      <c r="S58" s="143"/>
      <c r="T58" s="193"/>
      <c r="U58" s="143"/>
      <c r="V58" s="193"/>
      <c r="W58" s="143"/>
      <c r="X58" s="193"/>
      <c r="Y58" s="143"/>
      <c r="Z58" s="220" t="str">
        <f>IF(COUNTIF(B58:Y58,"X")=24,"X","")</f>
        <v/>
      </c>
      <c r="AA58" s="44" t="s">
        <v>125</v>
      </c>
    </row>
    <row r="59" spans="1:27" ht="15.75" thickBot="1" x14ac:dyDescent="0.3">
      <c r="A59" s="334"/>
      <c r="B59" s="194"/>
      <c r="C59" s="195"/>
      <c r="D59" s="194"/>
      <c r="E59" s="195"/>
      <c r="F59" s="194"/>
      <c r="G59" s="195"/>
      <c r="H59" s="194"/>
      <c r="I59" s="195"/>
      <c r="J59" s="194"/>
      <c r="K59" s="195"/>
      <c r="L59" s="194"/>
      <c r="M59" s="195"/>
      <c r="N59" s="194"/>
      <c r="O59" s="195"/>
      <c r="P59" s="194"/>
      <c r="Q59" s="195"/>
      <c r="R59" s="194"/>
      <c r="S59" s="195"/>
      <c r="T59" s="194"/>
      <c r="U59" s="195"/>
      <c r="V59" s="194"/>
      <c r="W59" s="195"/>
      <c r="X59" s="194"/>
      <c r="Y59" s="195"/>
      <c r="Z59" s="221" t="str">
        <f>IF(COUNTIF(B59:Y59,"X")=24,"X","")</f>
        <v/>
      </c>
      <c r="AA59" s="24" t="s">
        <v>109</v>
      </c>
    </row>
    <row r="60" spans="1:27" ht="15.75" thickBot="1" x14ac:dyDescent="0.3">
      <c r="A60" s="334"/>
      <c r="B60" s="196"/>
      <c r="C60" s="154"/>
      <c r="D60" s="196"/>
      <c r="E60" s="154"/>
      <c r="F60" s="196"/>
      <c r="G60" s="154"/>
      <c r="H60" s="196"/>
      <c r="I60" s="154"/>
      <c r="J60" s="196"/>
      <c r="K60" s="154"/>
      <c r="L60" s="196"/>
      <c r="M60" s="154"/>
      <c r="N60" s="196"/>
      <c r="O60" s="154"/>
      <c r="P60" s="196"/>
      <c r="Q60" s="154"/>
      <c r="R60" s="196"/>
      <c r="S60" s="154"/>
      <c r="T60" s="196"/>
      <c r="U60" s="154"/>
      <c r="V60" s="196"/>
      <c r="W60" s="154"/>
      <c r="X60" s="196"/>
      <c r="Y60" s="154"/>
      <c r="Z60" s="222" t="str">
        <f>IF(COUNTIF(B60:Y60,"X")=24,"X","")</f>
        <v/>
      </c>
      <c r="AA60" s="25" t="s">
        <v>110</v>
      </c>
    </row>
    <row r="61" spans="1:27" ht="15.75" thickBot="1" x14ac:dyDescent="0.3">
      <c r="A61" s="334"/>
      <c r="B61" s="197"/>
      <c r="C61" s="160"/>
      <c r="D61" s="197"/>
      <c r="E61" s="160"/>
      <c r="F61" s="197"/>
      <c r="G61" s="160"/>
      <c r="H61" s="197"/>
      <c r="I61" s="160"/>
      <c r="J61" s="197"/>
      <c r="K61" s="160"/>
      <c r="L61" s="197"/>
      <c r="M61" s="160"/>
      <c r="N61" s="197"/>
      <c r="O61" s="160"/>
      <c r="P61" s="197"/>
      <c r="Q61" s="160"/>
      <c r="R61" s="197"/>
      <c r="S61" s="160"/>
      <c r="T61" s="197"/>
      <c r="U61" s="160"/>
      <c r="V61" s="197"/>
      <c r="W61" s="160"/>
      <c r="X61" s="197"/>
      <c r="Y61" s="160"/>
      <c r="Z61" s="223" t="str">
        <f>IF(COUNTIF(B61:Y61,"X")=24,"X","")</f>
        <v/>
      </c>
      <c r="AA61" s="26" t="s">
        <v>111</v>
      </c>
    </row>
    <row r="62" spans="1:27" ht="15.75" thickBot="1" x14ac:dyDescent="0.3">
      <c r="A62" s="335"/>
      <c r="B62" s="198"/>
      <c r="C62" s="166"/>
      <c r="D62" s="198"/>
      <c r="E62" s="166"/>
      <c r="F62" s="198"/>
      <c r="G62" s="166"/>
      <c r="H62" s="198"/>
      <c r="I62" s="166"/>
      <c r="J62" s="198"/>
      <c r="K62" s="166"/>
      <c r="L62" s="198"/>
      <c r="M62" s="166"/>
      <c r="N62" s="198"/>
      <c r="O62" s="166"/>
      <c r="P62" s="198"/>
      <c r="Q62" s="166"/>
      <c r="R62" s="198"/>
      <c r="S62" s="166"/>
      <c r="T62" s="198"/>
      <c r="U62" s="166"/>
      <c r="V62" s="198"/>
      <c r="W62" s="166"/>
      <c r="X62" s="198"/>
      <c r="Y62" s="166"/>
      <c r="Z62" s="224" t="str">
        <f>IF(COUNTIF(B62:Y62,"X")=24,"X","")</f>
        <v/>
      </c>
      <c r="AA62" s="27" t="s">
        <v>112</v>
      </c>
    </row>
    <row r="63" spans="1:27" s="39" customFormat="1" ht="15.75" thickBot="1" x14ac:dyDescent="0.3">
      <c r="Z63" s="43"/>
    </row>
    <row r="64" spans="1:27" ht="15.75" thickBot="1" x14ac:dyDescent="0.3">
      <c r="A64" s="333" t="str">
        <f>'Merit Overview'!A12</f>
        <v>Member #10</v>
      </c>
      <c r="B64" s="193"/>
      <c r="C64" s="143"/>
      <c r="D64" s="193"/>
      <c r="E64" s="143"/>
      <c r="F64" s="193"/>
      <c r="G64" s="143"/>
      <c r="H64" s="193"/>
      <c r="I64" s="143"/>
      <c r="J64" s="193"/>
      <c r="K64" s="143"/>
      <c r="L64" s="193"/>
      <c r="M64" s="143"/>
      <c r="N64" s="193"/>
      <c r="O64" s="143"/>
      <c r="P64" s="193"/>
      <c r="Q64" s="143"/>
      <c r="R64" s="193"/>
      <c r="S64" s="143"/>
      <c r="T64" s="193"/>
      <c r="U64" s="143"/>
      <c r="V64" s="193"/>
      <c r="W64" s="143"/>
      <c r="X64" s="193"/>
      <c r="Y64" s="143"/>
      <c r="Z64" s="220" t="str">
        <f>IF(COUNTIF(B64:Y64,"X")=24,"X","")</f>
        <v/>
      </c>
      <c r="AA64" s="44" t="s">
        <v>125</v>
      </c>
    </row>
    <row r="65" spans="1:27" ht="15.75" thickBot="1" x14ac:dyDescent="0.3">
      <c r="A65" s="334"/>
      <c r="B65" s="194"/>
      <c r="C65" s="195"/>
      <c r="D65" s="194"/>
      <c r="E65" s="195"/>
      <c r="F65" s="194"/>
      <c r="G65" s="195"/>
      <c r="H65" s="194"/>
      <c r="I65" s="195"/>
      <c r="J65" s="194"/>
      <c r="K65" s="195"/>
      <c r="L65" s="194"/>
      <c r="M65" s="195"/>
      <c r="N65" s="194"/>
      <c r="O65" s="195"/>
      <c r="P65" s="194"/>
      <c r="Q65" s="195"/>
      <c r="R65" s="194"/>
      <c r="S65" s="195"/>
      <c r="T65" s="194"/>
      <c r="U65" s="195"/>
      <c r="V65" s="194"/>
      <c r="W65" s="195"/>
      <c r="X65" s="194"/>
      <c r="Y65" s="195"/>
      <c r="Z65" s="221" t="str">
        <f>IF(COUNTIF(B65:Y65,"X")=24,"X","")</f>
        <v/>
      </c>
      <c r="AA65" s="24" t="s">
        <v>109</v>
      </c>
    </row>
    <row r="66" spans="1:27" ht="15.75" thickBot="1" x14ac:dyDescent="0.3">
      <c r="A66" s="334"/>
      <c r="B66" s="196"/>
      <c r="C66" s="154"/>
      <c r="D66" s="196"/>
      <c r="E66" s="154"/>
      <c r="F66" s="196"/>
      <c r="G66" s="154"/>
      <c r="H66" s="196"/>
      <c r="I66" s="154"/>
      <c r="J66" s="196"/>
      <c r="K66" s="154"/>
      <c r="L66" s="196"/>
      <c r="M66" s="154"/>
      <c r="N66" s="196"/>
      <c r="O66" s="154"/>
      <c r="P66" s="196"/>
      <c r="Q66" s="154"/>
      <c r="R66" s="196"/>
      <c r="S66" s="154"/>
      <c r="T66" s="196"/>
      <c r="U66" s="154"/>
      <c r="V66" s="196"/>
      <c r="W66" s="154"/>
      <c r="X66" s="196"/>
      <c r="Y66" s="154"/>
      <c r="Z66" s="222" t="str">
        <f>IF(COUNTIF(B66:Y66,"X")=24,"X","")</f>
        <v/>
      </c>
      <c r="AA66" s="25" t="s">
        <v>110</v>
      </c>
    </row>
    <row r="67" spans="1:27" ht="15.75" thickBot="1" x14ac:dyDescent="0.3">
      <c r="A67" s="334"/>
      <c r="B67" s="197"/>
      <c r="C67" s="160"/>
      <c r="D67" s="197"/>
      <c r="E67" s="160"/>
      <c r="F67" s="197"/>
      <c r="G67" s="160"/>
      <c r="H67" s="197"/>
      <c r="I67" s="160"/>
      <c r="J67" s="197"/>
      <c r="K67" s="160"/>
      <c r="L67" s="197"/>
      <c r="M67" s="160"/>
      <c r="N67" s="197"/>
      <c r="O67" s="160"/>
      <c r="P67" s="197"/>
      <c r="Q67" s="160"/>
      <c r="R67" s="197"/>
      <c r="S67" s="160"/>
      <c r="T67" s="197"/>
      <c r="U67" s="160"/>
      <c r="V67" s="197"/>
      <c r="W67" s="160"/>
      <c r="X67" s="197"/>
      <c r="Y67" s="160"/>
      <c r="Z67" s="223" t="str">
        <f>IF(COUNTIF(B67:Y67,"X")=24,"X","")</f>
        <v/>
      </c>
      <c r="AA67" s="26" t="s">
        <v>111</v>
      </c>
    </row>
    <row r="68" spans="1:27" ht="15.75" thickBot="1" x14ac:dyDescent="0.3">
      <c r="A68" s="335"/>
      <c r="B68" s="198"/>
      <c r="C68" s="166"/>
      <c r="D68" s="198"/>
      <c r="E68" s="166"/>
      <c r="F68" s="198"/>
      <c r="G68" s="166"/>
      <c r="H68" s="198"/>
      <c r="I68" s="166"/>
      <c r="J68" s="198"/>
      <c r="K68" s="166"/>
      <c r="L68" s="198"/>
      <c r="M68" s="166"/>
      <c r="N68" s="198"/>
      <c r="O68" s="166"/>
      <c r="P68" s="198"/>
      <c r="Q68" s="166"/>
      <c r="R68" s="198"/>
      <c r="S68" s="166"/>
      <c r="T68" s="198"/>
      <c r="U68" s="166"/>
      <c r="V68" s="198"/>
      <c r="W68" s="166"/>
      <c r="X68" s="198"/>
      <c r="Y68" s="166"/>
      <c r="Z68" s="224" t="str">
        <f>IF(COUNTIF(B68:Y68,"X")=24,"X","")</f>
        <v/>
      </c>
      <c r="AA68" s="27" t="s">
        <v>112</v>
      </c>
    </row>
    <row r="69" spans="1:27" s="39" customFormat="1" ht="15.75" thickBot="1" x14ac:dyDescent="0.3">
      <c r="Z69" s="43"/>
    </row>
    <row r="70" spans="1:27" ht="15.75" thickBot="1" x14ac:dyDescent="0.3">
      <c r="A70" s="333" t="str">
        <f>'Merit Overview'!A13</f>
        <v>Member #11</v>
      </c>
      <c r="B70" s="193"/>
      <c r="C70" s="143"/>
      <c r="D70" s="193"/>
      <c r="E70" s="143"/>
      <c r="F70" s="193"/>
      <c r="G70" s="143"/>
      <c r="H70" s="193"/>
      <c r="I70" s="143"/>
      <c r="J70" s="193"/>
      <c r="K70" s="143"/>
      <c r="L70" s="193"/>
      <c r="M70" s="143"/>
      <c r="N70" s="193"/>
      <c r="O70" s="143"/>
      <c r="P70" s="193"/>
      <c r="Q70" s="143"/>
      <c r="R70" s="193"/>
      <c r="S70" s="143"/>
      <c r="T70" s="193"/>
      <c r="U70" s="143"/>
      <c r="V70" s="193"/>
      <c r="W70" s="143"/>
      <c r="X70" s="193"/>
      <c r="Y70" s="143"/>
      <c r="Z70" s="220" t="str">
        <f>IF(COUNTIF(B70:Y70,"X")=24,"X","")</f>
        <v/>
      </c>
      <c r="AA70" s="44" t="s">
        <v>125</v>
      </c>
    </row>
    <row r="71" spans="1:27" ht="15.75" thickBot="1" x14ac:dyDescent="0.3">
      <c r="A71" s="334"/>
      <c r="B71" s="194"/>
      <c r="C71" s="195"/>
      <c r="D71" s="194"/>
      <c r="E71" s="195"/>
      <c r="F71" s="194"/>
      <c r="G71" s="195"/>
      <c r="H71" s="194"/>
      <c r="I71" s="195"/>
      <c r="J71" s="194"/>
      <c r="K71" s="195"/>
      <c r="L71" s="194"/>
      <c r="M71" s="195"/>
      <c r="N71" s="194"/>
      <c r="O71" s="195"/>
      <c r="P71" s="194"/>
      <c r="Q71" s="195"/>
      <c r="R71" s="194"/>
      <c r="S71" s="195"/>
      <c r="T71" s="194"/>
      <c r="U71" s="195"/>
      <c r="V71" s="194"/>
      <c r="W71" s="195"/>
      <c r="X71" s="194"/>
      <c r="Y71" s="195"/>
      <c r="Z71" s="221" t="str">
        <f>IF(COUNTIF(B71:Y71,"X")=24,"X","")</f>
        <v/>
      </c>
      <c r="AA71" s="24" t="s">
        <v>109</v>
      </c>
    </row>
    <row r="72" spans="1:27" ht="15.75" thickBot="1" x14ac:dyDescent="0.3">
      <c r="A72" s="334"/>
      <c r="B72" s="196"/>
      <c r="C72" s="154"/>
      <c r="D72" s="196"/>
      <c r="E72" s="154"/>
      <c r="F72" s="196"/>
      <c r="G72" s="154"/>
      <c r="H72" s="196"/>
      <c r="I72" s="154"/>
      <c r="J72" s="196"/>
      <c r="K72" s="154"/>
      <c r="L72" s="196"/>
      <c r="M72" s="154"/>
      <c r="N72" s="196"/>
      <c r="O72" s="154"/>
      <c r="P72" s="196"/>
      <c r="Q72" s="154"/>
      <c r="R72" s="196"/>
      <c r="S72" s="154"/>
      <c r="T72" s="196"/>
      <c r="U72" s="154"/>
      <c r="V72" s="196"/>
      <c r="W72" s="154"/>
      <c r="X72" s="196"/>
      <c r="Y72" s="154"/>
      <c r="Z72" s="222" t="str">
        <f>IF(COUNTIF(B72:Y72,"X")=24,"X","")</f>
        <v/>
      </c>
      <c r="AA72" s="25" t="s">
        <v>110</v>
      </c>
    </row>
    <row r="73" spans="1:27" ht="15.75" thickBot="1" x14ac:dyDescent="0.3">
      <c r="A73" s="334"/>
      <c r="B73" s="197"/>
      <c r="C73" s="160"/>
      <c r="D73" s="197"/>
      <c r="E73" s="160"/>
      <c r="F73" s="197"/>
      <c r="G73" s="160"/>
      <c r="H73" s="197"/>
      <c r="I73" s="160"/>
      <c r="J73" s="197"/>
      <c r="K73" s="160"/>
      <c r="L73" s="197"/>
      <c r="M73" s="160"/>
      <c r="N73" s="197"/>
      <c r="O73" s="160"/>
      <c r="P73" s="197"/>
      <c r="Q73" s="160"/>
      <c r="R73" s="197"/>
      <c r="S73" s="160"/>
      <c r="T73" s="197"/>
      <c r="U73" s="160"/>
      <c r="V73" s="197"/>
      <c r="W73" s="160"/>
      <c r="X73" s="197"/>
      <c r="Y73" s="160"/>
      <c r="Z73" s="223" t="str">
        <f>IF(COUNTIF(B73:Y73,"X")=24,"X","")</f>
        <v/>
      </c>
      <c r="AA73" s="26" t="s">
        <v>111</v>
      </c>
    </row>
    <row r="74" spans="1:27" ht="15.75" thickBot="1" x14ac:dyDescent="0.3">
      <c r="A74" s="335"/>
      <c r="B74" s="198"/>
      <c r="C74" s="166"/>
      <c r="D74" s="198"/>
      <c r="E74" s="166"/>
      <c r="F74" s="198"/>
      <c r="G74" s="166"/>
      <c r="H74" s="198"/>
      <c r="I74" s="166"/>
      <c r="J74" s="198"/>
      <c r="K74" s="166"/>
      <c r="L74" s="198"/>
      <c r="M74" s="166"/>
      <c r="N74" s="198"/>
      <c r="O74" s="166"/>
      <c r="P74" s="198"/>
      <c r="Q74" s="166"/>
      <c r="R74" s="198"/>
      <c r="S74" s="166"/>
      <c r="T74" s="198"/>
      <c r="U74" s="166"/>
      <c r="V74" s="198"/>
      <c r="W74" s="166"/>
      <c r="X74" s="198"/>
      <c r="Y74" s="166"/>
      <c r="Z74" s="224" t="str">
        <f>IF(COUNTIF(B74:Y74,"X")=24,"X","")</f>
        <v/>
      </c>
      <c r="AA74" s="27" t="s">
        <v>112</v>
      </c>
    </row>
    <row r="75" spans="1:27" s="39" customFormat="1" ht="15.75" thickBot="1" x14ac:dyDescent="0.3">
      <c r="Z75" s="43"/>
    </row>
    <row r="76" spans="1:27" ht="15.75" thickBot="1" x14ac:dyDescent="0.3">
      <c r="A76" s="333" t="str">
        <f>'Merit Overview'!A14</f>
        <v>Member #12</v>
      </c>
      <c r="B76" s="193"/>
      <c r="C76" s="143"/>
      <c r="D76" s="193"/>
      <c r="E76" s="143"/>
      <c r="F76" s="193"/>
      <c r="G76" s="143"/>
      <c r="H76" s="193"/>
      <c r="I76" s="143"/>
      <c r="J76" s="193"/>
      <c r="K76" s="143"/>
      <c r="L76" s="193"/>
      <c r="M76" s="143"/>
      <c r="N76" s="193"/>
      <c r="O76" s="143"/>
      <c r="P76" s="193"/>
      <c r="Q76" s="143"/>
      <c r="R76" s="193"/>
      <c r="S76" s="143"/>
      <c r="T76" s="193"/>
      <c r="U76" s="143"/>
      <c r="V76" s="193"/>
      <c r="W76" s="143"/>
      <c r="X76" s="193"/>
      <c r="Y76" s="143"/>
      <c r="Z76" s="220" t="str">
        <f>IF(COUNTIF(B76:Y76,"X")=24,"X","")</f>
        <v/>
      </c>
      <c r="AA76" s="44" t="s">
        <v>125</v>
      </c>
    </row>
    <row r="77" spans="1:27" ht="15.75" thickBot="1" x14ac:dyDescent="0.3">
      <c r="A77" s="334"/>
      <c r="B77" s="194"/>
      <c r="C77" s="195"/>
      <c r="D77" s="194"/>
      <c r="E77" s="195"/>
      <c r="F77" s="194"/>
      <c r="G77" s="195"/>
      <c r="H77" s="194"/>
      <c r="I77" s="195"/>
      <c r="J77" s="194"/>
      <c r="K77" s="195"/>
      <c r="L77" s="194"/>
      <c r="M77" s="195"/>
      <c r="N77" s="194"/>
      <c r="O77" s="195"/>
      <c r="P77" s="194"/>
      <c r="Q77" s="195"/>
      <c r="R77" s="194"/>
      <c r="S77" s="195"/>
      <c r="T77" s="194"/>
      <c r="U77" s="195"/>
      <c r="V77" s="194"/>
      <c r="W77" s="195"/>
      <c r="X77" s="194"/>
      <c r="Y77" s="195"/>
      <c r="Z77" s="221" t="str">
        <f>IF(COUNTIF(B77:Y77,"X")=24,"X","")</f>
        <v/>
      </c>
      <c r="AA77" s="24" t="s">
        <v>109</v>
      </c>
    </row>
    <row r="78" spans="1:27" ht="15.75" thickBot="1" x14ac:dyDescent="0.3">
      <c r="A78" s="334"/>
      <c r="B78" s="196"/>
      <c r="C78" s="154"/>
      <c r="D78" s="196"/>
      <c r="E78" s="154"/>
      <c r="F78" s="196"/>
      <c r="G78" s="154"/>
      <c r="H78" s="196"/>
      <c r="I78" s="154"/>
      <c r="J78" s="196"/>
      <c r="K78" s="154"/>
      <c r="L78" s="196"/>
      <c r="M78" s="154"/>
      <c r="N78" s="196"/>
      <c r="O78" s="154"/>
      <c r="P78" s="196"/>
      <c r="Q78" s="154"/>
      <c r="R78" s="196"/>
      <c r="S78" s="154"/>
      <c r="T78" s="196"/>
      <c r="U78" s="154"/>
      <c r="V78" s="196"/>
      <c r="W78" s="154"/>
      <c r="X78" s="196"/>
      <c r="Y78" s="154"/>
      <c r="Z78" s="222" t="str">
        <f>IF(COUNTIF(B78:Y78,"X")=24,"X","")</f>
        <v/>
      </c>
      <c r="AA78" s="25" t="s">
        <v>110</v>
      </c>
    </row>
    <row r="79" spans="1:27" ht="15.75" thickBot="1" x14ac:dyDescent="0.3">
      <c r="A79" s="334"/>
      <c r="B79" s="197"/>
      <c r="C79" s="160"/>
      <c r="D79" s="197"/>
      <c r="E79" s="160"/>
      <c r="F79" s="197"/>
      <c r="G79" s="160"/>
      <c r="H79" s="197"/>
      <c r="I79" s="160"/>
      <c r="J79" s="197"/>
      <c r="K79" s="160"/>
      <c r="L79" s="197"/>
      <c r="M79" s="160"/>
      <c r="N79" s="197"/>
      <c r="O79" s="160"/>
      <c r="P79" s="197"/>
      <c r="Q79" s="160"/>
      <c r="R79" s="197"/>
      <c r="S79" s="160"/>
      <c r="T79" s="197"/>
      <c r="U79" s="160"/>
      <c r="V79" s="197"/>
      <c r="W79" s="160"/>
      <c r="X79" s="197"/>
      <c r="Y79" s="160"/>
      <c r="Z79" s="223" t="str">
        <f>IF(COUNTIF(B79:Y79,"X")=24,"X","")</f>
        <v/>
      </c>
      <c r="AA79" s="26" t="s">
        <v>111</v>
      </c>
    </row>
    <row r="80" spans="1:27" ht="15.75" thickBot="1" x14ac:dyDescent="0.3">
      <c r="A80" s="335"/>
      <c r="B80" s="198"/>
      <c r="C80" s="166"/>
      <c r="D80" s="198"/>
      <c r="E80" s="166"/>
      <c r="F80" s="198"/>
      <c r="G80" s="166"/>
      <c r="H80" s="198"/>
      <c r="I80" s="166"/>
      <c r="J80" s="198"/>
      <c r="K80" s="166"/>
      <c r="L80" s="198"/>
      <c r="M80" s="166"/>
      <c r="N80" s="198"/>
      <c r="O80" s="166"/>
      <c r="P80" s="198"/>
      <c r="Q80" s="166"/>
      <c r="R80" s="198"/>
      <c r="S80" s="166"/>
      <c r="T80" s="198"/>
      <c r="U80" s="166"/>
      <c r="V80" s="198"/>
      <c r="W80" s="166"/>
      <c r="X80" s="198"/>
      <c r="Y80" s="166"/>
      <c r="Z80" s="224" t="str">
        <f>IF(COUNTIF(B80:Y80,"X")=24,"X","")</f>
        <v/>
      </c>
      <c r="AA80" s="27" t="s">
        <v>112</v>
      </c>
    </row>
    <row r="81" spans="1:27" s="39" customFormat="1" ht="15.75" thickBot="1" x14ac:dyDescent="0.3">
      <c r="Z81" s="43"/>
    </row>
    <row r="82" spans="1:27" ht="15.75" thickBot="1" x14ac:dyDescent="0.3">
      <c r="A82" s="333" t="str">
        <f>'Merit Overview'!A15</f>
        <v>Member #13</v>
      </c>
      <c r="B82" s="193"/>
      <c r="C82" s="143"/>
      <c r="D82" s="193"/>
      <c r="E82" s="143"/>
      <c r="F82" s="193"/>
      <c r="G82" s="143"/>
      <c r="H82" s="193"/>
      <c r="I82" s="143"/>
      <c r="J82" s="193"/>
      <c r="K82" s="143"/>
      <c r="L82" s="193"/>
      <c r="M82" s="143"/>
      <c r="N82" s="193"/>
      <c r="O82" s="143"/>
      <c r="P82" s="193"/>
      <c r="Q82" s="143"/>
      <c r="R82" s="193"/>
      <c r="S82" s="143"/>
      <c r="T82" s="193"/>
      <c r="U82" s="143"/>
      <c r="V82" s="193"/>
      <c r="W82" s="143"/>
      <c r="X82" s="193"/>
      <c r="Y82" s="143"/>
      <c r="Z82" s="220" t="str">
        <f>IF(COUNTIF(B82:Y82,"X")=24,"X","")</f>
        <v/>
      </c>
      <c r="AA82" s="44" t="s">
        <v>125</v>
      </c>
    </row>
    <row r="83" spans="1:27" ht="15.75" thickBot="1" x14ac:dyDescent="0.3">
      <c r="A83" s="334"/>
      <c r="B83" s="194"/>
      <c r="C83" s="195"/>
      <c r="D83" s="194"/>
      <c r="E83" s="195"/>
      <c r="F83" s="194"/>
      <c r="G83" s="195"/>
      <c r="H83" s="194"/>
      <c r="I83" s="195"/>
      <c r="J83" s="194"/>
      <c r="K83" s="195"/>
      <c r="L83" s="194"/>
      <c r="M83" s="195"/>
      <c r="N83" s="194"/>
      <c r="O83" s="195"/>
      <c r="P83" s="194"/>
      <c r="Q83" s="195"/>
      <c r="R83" s="194"/>
      <c r="S83" s="195"/>
      <c r="T83" s="194"/>
      <c r="U83" s="195"/>
      <c r="V83" s="194"/>
      <c r="W83" s="195"/>
      <c r="X83" s="194"/>
      <c r="Y83" s="195"/>
      <c r="Z83" s="221" t="str">
        <f>IF(COUNTIF(B83:Y83,"X")=24,"X","")</f>
        <v/>
      </c>
      <c r="AA83" s="24" t="s">
        <v>109</v>
      </c>
    </row>
    <row r="84" spans="1:27" ht="15.75" thickBot="1" x14ac:dyDescent="0.3">
      <c r="A84" s="334"/>
      <c r="B84" s="196"/>
      <c r="C84" s="154"/>
      <c r="D84" s="196"/>
      <c r="E84" s="154"/>
      <c r="F84" s="196"/>
      <c r="G84" s="154"/>
      <c r="H84" s="196"/>
      <c r="I84" s="154"/>
      <c r="J84" s="196"/>
      <c r="K84" s="154"/>
      <c r="L84" s="196"/>
      <c r="M84" s="154"/>
      <c r="N84" s="196"/>
      <c r="O84" s="154"/>
      <c r="P84" s="196"/>
      <c r="Q84" s="154"/>
      <c r="R84" s="196"/>
      <c r="S84" s="154"/>
      <c r="T84" s="196"/>
      <c r="U84" s="154"/>
      <c r="V84" s="196"/>
      <c r="W84" s="154"/>
      <c r="X84" s="196"/>
      <c r="Y84" s="154"/>
      <c r="Z84" s="222" t="str">
        <f>IF(COUNTIF(B84:Y84,"X")=24,"X","")</f>
        <v/>
      </c>
      <c r="AA84" s="25" t="s">
        <v>110</v>
      </c>
    </row>
    <row r="85" spans="1:27" ht="15.75" thickBot="1" x14ac:dyDescent="0.3">
      <c r="A85" s="334"/>
      <c r="B85" s="197"/>
      <c r="C85" s="160"/>
      <c r="D85" s="197"/>
      <c r="E85" s="160"/>
      <c r="F85" s="197"/>
      <c r="G85" s="160"/>
      <c r="H85" s="197"/>
      <c r="I85" s="160"/>
      <c r="J85" s="197"/>
      <c r="K85" s="160"/>
      <c r="L85" s="197"/>
      <c r="M85" s="160"/>
      <c r="N85" s="197"/>
      <c r="O85" s="160"/>
      <c r="P85" s="197"/>
      <c r="Q85" s="160"/>
      <c r="R85" s="197"/>
      <c r="S85" s="160"/>
      <c r="T85" s="197"/>
      <c r="U85" s="160"/>
      <c r="V85" s="197"/>
      <c r="W85" s="160"/>
      <c r="X85" s="197"/>
      <c r="Y85" s="160"/>
      <c r="Z85" s="223" t="str">
        <f>IF(COUNTIF(B85:Y85,"X")=24,"X","")</f>
        <v/>
      </c>
      <c r="AA85" s="26" t="s">
        <v>111</v>
      </c>
    </row>
    <row r="86" spans="1:27" ht="15.75" thickBot="1" x14ac:dyDescent="0.3">
      <c r="A86" s="335"/>
      <c r="B86" s="198"/>
      <c r="C86" s="166"/>
      <c r="D86" s="198"/>
      <c r="E86" s="166"/>
      <c r="F86" s="198"/>
      <c r="G86" s="166"/>
      <c r="H86" s="198"/>
      <c r="I86" s="166"/>
      <c r="J86" s="198"/>
      <c r="K86" s="166"/>
      <c r="L86" s="198"/>
      <c r="M86" s="166"/>
      <c r="N86" s="198"/>
      <c r="O86" s="166"/>
      <c r="P86" s="198"/>
      <c r="Q86" s="166"/>
      <c r="R86" s="198"/>
      <c r="S86" s="166"/>
      <c r="T86" s="198"/>
      <c r="U86" s="166"/>
      <c r="V86" s="198"/>
      <c r="W86" s="166"/>
      <c r="X86" s="198"/>
      <c r="Y86" s="166"/>
      <c r="Z86" s="224" t="str">
        <f>IF(COUNTIF(B86:Y86,"X")=24,"X","")</f>
        <v/>
      </c>
      <c r="AA86" s="27" t="s">
        <v>112</v>
      </c>
    </row>
    <row r="87" spans="1:27" s="39" customFormat="1" ht="15.75" thickBot="1" x14ac:dyDescent="0.3">
      <c r="Z87" s="43"/>
    </row>
    <row r="88" spans="1:27" ht="15.75" thickBot="1" x14ac:dyDescent="0.3">
      <c r="A88" s="333" t="str">
        <f>'Merit Overview'!A16</f>
        <v>Member #14</v>
      </c>
      <c r="B88" s="193"/>
      <c r="C88" s="143"/>
      <c r="D88" s="193"/>
      <c r="E88" s="143"/>
      <c r="F88" s="193"/>
      <c r="G88" s="143"/>
      <c r="H88" s="193"/>
      <c r="I88" s="143"/>
      <c r="J88" s="193"/>
      <c r="K88" s="143"/>
      <c r="L88" s="193"/>
      <c r="M88" s="143"/>
      <c r="N88" s="193"/>
      <c r="O88" s="143"/>
      <c r="P88" s="193"/>
      <c r="Q88" s="143"/>
      <c r="R88" s="193"/>
      <c r="S88" s="143"/>
      <c r="T88" s="193"/>
      <c r="U88" s="143"/>
      <c r="V88" s="193"/>
      <c r="W88" s="143"/>
      <c r="X88" s="193"/>
      <c r="Y88" s="143"/>
      <c r="Z88" s="220" t="str">
        <f>IF(COUNTIF(B88:Y88,"X")=24,"X","")</f>
        <v/>
      </c>
      <c r="AA88" s="44" t="s">
        <v>125</v>
      </c>
    </row>
    <row r="89" spans="1:27" ht="15.75" thickBot="1" x14ac:dyDescent="0.3">
      <c r="A89" s="334"/>
      <c r="B89" s="194"/>
      <c r="C89" s="195"/>
      <c r="D89" s="194"/>
      <c r="E89" s="195"/>
      <c r="F89" s="194"/>
      <c r="G89" s="195"/>
      <c r="H89" s="194"/>
      <c r="I89" s="195"/>
      <c r="J89" s="194"/>
      <c r="K89" s="195"/>
      <c r="L89" s="194"/>
      <c r="M89" s="195"/>
      <c r="N89" s="194"/>
      <c r="O89" s="195"/>
      <c r="P89" s="194"/>
      <c r="Q89" s="195"/>
      <c r="R89" s="194"/>
      <c r="S89" s="195"/>
      <c r="T89" s="194"/>
      <c r="U89" s="195"/>
      <c r="V89" s="194"/>
      <c r="W89" s="195"/>
      <c r="X89" s="194"/>
      <c r="Y89" s="195"/>
      <c r="Z89" s="221" t="str">
        <f>IF(COUNTIF(B89:Y89,"X")=24,"X","")</f>
        <v/>
      </c>
      <c r="AA89" s="24" t="s">
        <v>109</v>
      </c>
    </row>
    <row r="90" spans="1:27" ht="15.75" thickBot="1" x14ac:dyDescent="0.3">
      <c r="A90" s="334"/>
      <c r="B90" s="196"/>
      <c r="C90" s="154"/>
      <c r="D90" s="196"/>
      <c r="E90" s="154"/>
      <c r="F90" s="196"/>
      <c r="G90" s="154"/>
      <c r="H90" s="196"/>
      <c r="I90" s="154"/>
      <c r="J90" s="196"/>
      <c r="K90" s="154"/>
      <c r="L90" s="196"/>
      <c r="M90" s="154"/>
      <c r="N90" s="196"/>
      <c r="O90" s="154"/>
      <c r="P90" s="196"/>
      <c r="Q90" s="154"/>
      <c r="R90" s="196"/>
      <c r="S90" s="154"/>
      <c r="T90" s="196"/>
      <c r="U90" s="154"/>
      <c r="V90" s="196"/>
      <c r="W90" s="154"/>
      <c r="X90" s="196"/>
      <c r="Y90" s="154"/>
      <c r="Z90" s="222" t="str">
        <f>IF(COUNTIF(B90:Y90,"X")=24,"X","")</f>
        <v/>
      </c>
      <c r="AA90" s="25" t="s">
        <v>110</v>
      </c>
    </row>
    <row r="91" spans="1:27" ht="15.75" thickBot="1" x14ac:dyDescent="0.3">
      <c r="A91" s="334"/>
      <c r="B91" s="197"/>
      <c r="C91" s="160"/>
      <c r="D91" s="197"/>
      <c r="E91" s="160"/>
      <c r="F91" s="197"/>
      <c r="G91" s="160"/>
      <c r="H91" s="197"/>
      <c r="I91" s="160"/>
      <c r="J91" s="197"/>
      <c r="K91" s="160"/>
      <c r="L91" s="197"/>
      <c r="M91" s="160"/>
      <c r="N91" s="197"/>
      <c r="O91" s="160"/>
      <c r="P91" s="197"/>
      <c r="Q91" s="160"/>
      <c r="R91" s="197"/>
      <c r="S91" s="160"/>
      <c r="T91" s="197"/>
      <c r="U91" s="160"/>
      <c r="V91" s="197"/>
      <c r="W91" s="160"/>
      <c r="X91" s="197"/>
      <c r="Y91" s="160"/>
      <c r="Z91" s="223" t="str">
        <f>IF(COUNTIF(B91:Y91,"X")=24,"X","")</f>
        <v/>
      </c>
      <c r="AA91" s="26" t="s">
        <v>111</v>
      </c>
    </row>
    <row r="92" spans="1:27" ht="15.75" thickBot="1" x14ac:dyDescent="0.3">
      <c r="A92" s="335"/>
      <c r="B92" s="198"/>
      <c r="C92" s="166"/>
      <c r="D92" s="198"/>
      <c r="E92" s="166"/>
      <c r="F92" s="198"/>
      <c r="G92" s="166"/>
      <c r="H92" s="198"/>
      <c r="I92" s="166"/>
      <c r="J92" s="198"/>
      <c r="K92" s="166"/>
      <c r="L92" s="198"/>
      <c r="M92" s="166"/>
      <c r="N92" s="198"/>
      <c r="O92" s="166"/>
      <c r="P92" s="198"/>
      <c r="Q92" s="166"/>
      <c r="R92" s="198"/>
      <c r="S92" s="166"/>
      <c r="T92" s="198"/>
      <c r="U92" s="166"/>
      <c r="V92" s="198"/>
      <c r="W92" s="166"/>
      <c r="X92" s="198"/>
      <c r="Y92" s="166"/>
      <c r="Z92" s="224" t="str">
        <f>IF(COUNTIF(B92:Y92,"X")=24,"X","")</f>
        <v/>
      </c>
      <c r="AA92" s="27" t="s">
        <v>112</v>
      </c>
    </row>
    <row r="93" spans="1:27" s="39" customFormat="1" ht="15.75" thickBot="1" x14ac:dyDescent="0.3">
      <c r="Z93" s="43"/>
    </row>
    <row r="94" spans="1:27" ht="15.75" thickBot="1" x14ac:dyDescent="0.3">
      <c r="A94" s="333" t="str">
        <f>'Merit Overview'!A17</f>
        <v>Member #15</v>
      </c>
      <c r="B94" s="193"/>
      <c r="C94" s="143"/>
      <c r="D94" s="193"/>
      <c r="E94" s="143"/>
      <c r="F94" s="193"/>
      <c r="G94" s="143"/>
      <c r="H94" s="193"/>
      <c r="I94" s="143"/>
      <c r="J94" s="193"/>
      <c r="K94" s="143"/>
      <c r="L94" s="193"/>
      <c r="M94" s="143"/>
      <c r="N94" s="193"/>
      <c r="O94" s="143"/>
      <c r="P94" s="193"/>
      <c r="Q94" s="143"/>
      <c r="R94" s="193"/>
      <c r="S94" s="143"/>
      <c r="T94" s="193"/>
      <c r="U94" s="143"/>
      <c r="V94" s="193"/>
      <c r="W94" s="143"/>
      <c r="X94" s="193"/>
      <c r="Y94" s="143"/>
      <c r="Z94" s="220" t="str">
        <f>IF(COUNTIF(B94:Y94,"X")=24,"X","")</f>
        <v/>
      </c>
      <c r="AA94" s="44" t="s">
        <v>125</v>
      </c>
    </row>
    <row r="95" spans="1:27" ht="15.75" thickBot="1" x14ac:dyDescent="0.3">
      <c r="A95" s="334"/>
      <c r="B95" s="194"/>
      <c r="C95" s="195"/>
      <c r="D95" s="194"/>
      <c r="E95" s="195"/>
      <c r="F95" s="194"/>
      <c r="G95" s="195"/>
      <c r="H95" s="194"/>
      <c r="I95" s="195"/>
      <c r="J95" s="194"/>
      <c r="K95" s="195"/>
      <c r="L95" s="194"/>
      <c r="M95" s="195"/>
      <c r="N95" s="194"/>
      <c r="O95" s="195"/>
      <c r="P95" s="194"/>
      <c r="Q95" s="195"/>
      <c r="R95" s="194"/>
      <c r="S95" s="195"/>
      <c r="T95" s="194"/>
      <c r="U95" s="195"/>
      <c r="V95" s="194"/>
      <c r="W95" s="195"/>
      <c r="X95" s="194"/>
      <c r="Y95" s="195"/>
      <c r="Z95" s="221" t="str">
        <f>IF(COUNTIF(B95:Y95,"X")=24,"X","")</f>
        <v/>
      </c>
      <c r="AA95" s="24" t="s">
        <v>109</v>
      </c>
    </row>
    <row r="96" spans="1:27" ht="15.75" thickBot="1" x14ac:dyDescent="0.3">
      <c r="A96" s="334"/>
      <c r="B96" s="196"/>
      <c r="C96" s="154"/>
      <c r="D96" s="196"/>
      <c r="E96" s="154"/>
      <c r="F96" s="196"/>
      <c r="G96" s="154"/>
      <c r="H96" s="196"/>
      <c r="I96" s="154"/>
      <c r="J96" s="196"/>
      <c r="K96" s="154"/>
      <c r="L96" s="196"/>
      <c r="M96" s="154"/>
      <c r="N96" s="196"/>
      <c r="O96" s="154"/>
      <c r="P96" s="196"/>
      <c r="Q96" s="154"/>
      <c r="R96" s="196"/>
      <c r="S96" s="154"/>
      <c r="T96" s="196"/>
      <c r="U96" s="154"/>
      <c r="V96" s="196"/>
      <c r="W96" s="154"/>
      <c r="X96" s="196"/>
      <c r="Y96" s="154"/>
      <c r="Z96" s="222" t="str">
        <f>IF(COUNTIF(B96:Y96,"X")=24,"X","")</f>
        <v/>
      </c>
      <c r="AA96" s="25" t="s">
        <v>110</v>
      </c>
    </row>
    <row r="97" spans="1:27" ht="15.75" thickBot="1" x14ac:dyDescent="0.3">
      <c r="A97" s="334"/>
      <c r="B97" s="197"/>
      <c r="C97" s="160"/>
      <c r="D97" s="197"/>
      <c r="E97" s="160"/>
      <c r="F97" s="197"/>
      <c r="G97" s="160"/>
      <c r="H97" s="197"/>
      <c r="I97" s="160"/>
      <c r="J97" s="197"/>
      <c r="K97" s="160"/>
      <c r="L97" s="197"/>
      <c r="M97" s="160"/>
      <c r="N97" s="197"/>
      <c r="O97" s="160"/>
      <c r="P97" s="197"/>
      <c r="Q97" s="160"/>
      <c r="R97" s="197"/>
      <c r="S97" s="160"/>
      <c r="T97" s="197"/>
      <c r="U97" s="160"/>
      <c r="V97" s="197"/>
      <c r="W97" s="160"/>
      <c r="X97" s="197"/>
      <c r="Y97" s="160"/>
      <c r="Z97" s="223" t="str">
        <f>IF(COUNTIF(B97:Y97,"X")=24,"X","")</f>
        <v/>
      </c>
      <c r="AA97" s="26" t="s">
        <v>111</v>
      </c>
    </row>
    <row r="98" spans="1:27" ht="15.75" thickBot="1" x14ac:dyDescent="0.3">
      <c r="A98" s="335"/>
      <c r="B98" s="198"/>
      <c r="C98" s="166"/>
      <c r="D98" s="198"/>
      <c r="E98" s="166"/>
      <c r="F98" s="198"/>
      <c r="G98" s="166"/>
      <c r="H98" s="198"/>
      <c r="I98" s="166"/>
      <c r="J98" s="198"/>
      <c r="K98" s="166"/>
      <c r="L98" s="198"/>
      <c r="M98" s="166"/>
      <c r="N98" s="198"/>
      <c r="O98" s="166"/>
      <c r="P98" s="198"/>
      <c r="Q98" s="166"/>
      <c r="R98" s="198"/>
      <c r="S98" s="166"/>
      <c r="T98" s="198"/>
      <c r="U98" s="166"/>
      <c r="V98" s="198"/>
      <c r="W98" s="166"/>
      <c r="X98" s="198"/>
      <c r="Y98" s="166"/>
      <c r="Z98" s="224" t="str">
        <f>IF(COUNTIF(B98:Y98,"X")=24,"X","")</f>
        <v/>
      </c>
      <c r="AA98" s="27" t="s">
        <v>112</v>
      </c>
    </row>
    <row r="99" spans="1:27" s="39" customFormat="1" ht="15.75" thickBot="1" x14ac:dyDescent="0.3">
      <c r="Z99" s="43"/>
    </row>
    <row r="100" spans="1:27" ht="15.75" thickBot="1" x14ac:dyDescent="0.3">
      <c r="A100" s="333" t="str">
        <f>'Merit Overview'!A18</f>
        <v>Member #16</v>
      </c>
      <c r="B100" s="193"/>
      <c r="C100" s="143"/>
      <c r="D100" s="193"/>
      <c r="E100" s="143"/>
      <c r="F100" s="193"/>
      <c r="G100" s="143"/>
      <c r="H100" s="193"/>
      <c r="I100" s="143"/>
      <c r="J100" s="193"/>
      <c r="K100" s="143"/>
      <c r="L100" s="193"/>
      <c r="M100" s="143"/>
      <c r="N100" s="193"/>
      <c r="O100" s="143"/>
      <c r="P100" s="193"/>
      <c r="Q100" s="143"/>
      <c r="R100" s="193"/>
      <c r="S100" s="143"/>
      <c r="T100" s="193"/>
      <c r="U100" s="143"/>
      <c r="V100" s="193"/>
      <c r="W100" s="143"/>
      <c r="X100" s="193"/>
      <c r="Y100" s="143"/>
      <c r="Z100" s="220" t="str">
        <f>IF(COUNTIF(B100:Y100,"X")=24,"X","")</f>
        <v/>
      </c>
      <c r="AA100" s="44" t="s">
        <v>125</v>
      </c>
    </row>
    <row r="101" spans="1:27" ht="15.75" thickBot="1" x14ac:dyDescent="0.3">
      <c r="A101" s="334"/>
      <c r="B101" s="194"/>
      <c r="C101" s="195"/>
      <c r="D101" s="194"/>
      <c r="E101" s="195"/>
      <c r="F101" s="194"/>
      <c r="G101" s="195"/>
      <c r="H101" s="194"/>
      <c r="I101" s="195"/>
      <c r="J101" s="194"/>
      <c r="K101" s="195"/>
      <c r="L101" s="194"/>
      <c r="M101" s="195"/>
      <c r="N101" s="194"/>
      <c r="O101" s="195"/>
      <c r="P101" s="194"/>
      <c r="Q101" s="195"/>
      <c r="R101" s="194"/>
      <c r="S101" s="195"/>
      <c r="T101" s="194"/>
      <c r="U101" s="195"/>
      <c r="V101" s="194"/>
      <c r="W101" s="195"/>
      <c r="X101" s="194"/>
      <c r="Y101" s="195"/>
      <c r="Z101" s="221" t="str">
        <f>IF(COUNTIF(B101:Y101,"X")=24,"X","")</f>
        <v/>
      </c>
      <c r="AA101" s="24" t="s">
        <v>109</v>
      </c>
    </row>
    <row r="102" spans="1:27" ht="15.75" thickBot="1" x14ac:dyDescent="0.3">
      <c r="A102" s="334"/>
      <c r="B102" s="196"/>
      <c r="C102" s="154"/>
      <c r="D102" s="196"/>
      <c r="E102" s="154"/>
      <c r="F102" s="196"/>
      <c r="G102" s="154"/>
      <c r="H102" s="196"/>
      <c r="I102" s="154"/>
      <c r="J102" s="196"/>
      <c r="K102" s="154"/>
      <c r="L102" s="196"/>
      <c r="M102" s="154"/>
      <c r="N102" s="196"/>
      <c r="O102" s="154"/>
      <c r="P102" s="196"/>
      <c r="Q102" s="154"/>
      <c r="R102" s="196"/>
      <c r="S102" s="154"/>
      <c r="T102" s="196"/>
      <c r="U102" s="154"/>
      <c r="V102" s="196"/>
      <c r="W102" s="154"/>
      <c r="X102" s="196"/>
      <c r="Y102" s="154"/>
      <c r="Z102" s="222" t="str">
        <f>IF(COUNTIF(B102:Y102,"X")=24,"X","")</f>
        <v/>
      </c>
      <c r="AA102" s="25" t="s">
        <v>110</v>
      </c>
    </row>
    <row r="103" spans="1:27" ht="15.75" thickBot="1" x14ac:dyDescent="0.3">
      <c r="A103" s="334"/>
      <c r="B103" s="197"/>
      <c r="C103" s="160"/>
      <c r="D103" s="197"/>
      <c r="E103" s="160"/>
      <c r="F103" s="197"/>
      <c r="G103" s="160"/>
      <c r="H103" s="197"/>
      <c r="I103" s="160"/>
      <c r="J103" s="197"/>
      <c r="K103" s="160"/>
      <c r="L103" s="197"/>
      <c r="M103" s="160"/>
      <c r="N103" s="197"/>
      <c r="O103" s="160"/>
      <c r="P103" s="197"/>
      <c r="Q103" s="160"/>
      <c r="R103" s="197"/>
      <c r="S103" s="160"/>
      <c r="T103" s="197"/>
      <c r="U103" s="160"/>
      <c r="V103" s="197"/>
      <c r="W103" s="160"/>
      <c r="X103" s="197"/>
      <c r="Y103" s="160"/>
      <c r="Z103" s="223" t="str">
        <f>IF(COUNTIF(B103:Y103,"X")=24,"X","")</f>
        <v/>
      </c>
      <c r="AA103" s="26" t="s">
        <v>111</v>
      </c>
    </row>
    <row r="104" spans="1:27" ht="15.75" thickBot="1" x14ac:dyDescent="0.3">
      <c r="A104" s="335"/>
      <c r="B104" s="198"/>
      <c r="C104" s="166"/>
      <c r="D104" s="198"/>
      <c r="E104" s="166"/>
      <c r="F104" s="198"/>
      <c r="G104" s="166"/>
      <c r="H104" s="198"/>
      <c r="I104" s="166"/>
      <c r="J104" s="198"/>
      <c r="K104" s="166"/>
      <c r="L104" s="198"/>
      <c r="M104" s="166"/>
      <c r="N104" s="198"/>
      <c r="O104" s="166"/>
      <c r="P104" s="198"/>
      <c r="Q104" s="166"/>
      <c r="R104" s="198"/>
      <c r="S104" s="166"/>
      <c r="T104" s="198"/>
      <c r="U104" s="166"/>
      <c r="V104" s="198"/>
      <c r="W104" s="166"/>
      <c r="X104" s="198"/>
      <c r="Y104" s="166"/>
      <c r="Z104" s="224" t="str">
        <f>IF(COUNTIF(B104:Y104,"X")=24,"X","")</f>
        <v/>
      </c>
      <c r="AA104" s="27" t="s">
        <v>112</v>
      </c>
    </row>
    <row r="105" spans="1:27" s="39" customFormat="1" ht="15.75" thickBot="1" x14ac:dyDescent="0.3">
      <c r="Z105" s="43"/>
    </row>
    <row r="106" spans="1:27" ht="15.75" thickBot="1" x14ac:dyDescent="0.3">
      <c r="A106" s="333" t="str">
        <f>'Merit Overview'!A19</f>
        <v>Member #17</v>
      </c>
      <c r="B106" s="193"/>
      <c r="C106" s="143"/>
      <c r="D106" s="193"/>
      <c r="E106" s="143"/>
      <c r="F106" s="193"/>
      <c r="G106" s="143"/>
      <c r="H106" s="193"/>
      <c r="I106" s="143"/>
      <c r="J106" s="193"/>
      <c r="K106" s="143"/>
      <c r="L106" s="193"/>
      <c r="M106" s="143"/>
      <c r="N106" s="193"/>
      <c r="O106" s="143"/>
      <c r="P106" s="193"/>
      <c r="Q106" s="143"/>
      <c r="R106" s="193"/>
      <c r="S106" s="143"/>
      <c r="T106" s="193"/>
      <c r="U106" s="143"/>
      <c r="V106" s="193"/>
      <c r="W106" s="143"/>
      <c r="X106" s="193"/>
      <c r="Y106" s="143"/>
      <c r="Z106" s="220" t="str">
        <f>IF(COUNTIF(B106:Y106,"X")=24,"X","")</f>
        <v/>
      </c>
      <c r="AA106" s="44" t="s">
        <v>125</v>
      </c>
    </row>
    <row r="107" spans="1:27" ht="15.75" thickBot="1" x14ac:dyDescent="0.3">
      <c r="A107" s="334"/>
      <c r="B107" s="194"/>
      <c r="C107" s="195"/>
      <c r="D107" s="194"/>
      <c r="E107" s="195"/>
      <c r="F107" s="194"/>
      <c r="G107" s="195"/>
      <c r="H107" s="194"/>
      <c r="I107" s="195"/>
      <c r="J107" s="194"/>
      <c r="K107" s="195"/>
      <c r="L107" s="194"/>
      <c r="M107" s="195"/>
      <c r="N107" s="194"/>
      <c r="O107" s="195"/>
      <c r="P107" s="194"/>
      <c r="Q107" s="195"/>
      <c r="R107" s="194"/>
      <c r="S107" s="195"/>
      <c r="T107" s="194"/>
      <c r="U107" s="195"/>
      <c r="V107" s="194"/>
      <c r="W107" s="195"/>
      <c r="X107" s="194"/>
      <c r="Y107" s="195"/>
      <c r="Z107" s="221" t="str">
        <f>IF(COUNTIF(B107:Y107,"X")=24,"X","")</f>
        <v/>
      </c>
      <c r="AA107" s="24" t="s">
        <v>109</v>
      </c>
    </row>
    <row r="108" spans="1:27" ht="15.75" thickBot="1" x14ac:dyDescent="0.3">
      <c r="A108" s="334"/>
      <c r="B108" s="196"/>
      <c r="C108" s="154"/>
      <c r="D108" s="196"/>
      <c r="E108" s="154"/>
      <c r="F108" s="196"/>
      <c r="G108" s="154"/>
      <c r="H108" s="196"/>
      <c r="I108" s="154"/>
      <c r="J108" s="196"/>
      <c r="K108" s="154"/>
      <c r="L108" s="196"/>
      <c r="M108" s="154"/>
      <c r="N108" s="196"/>
      <c r="O108" s="154"/>
      <c r="P108" s="196"/>
      <c r="Q108" s="154"/>
      <c r="R108" s="196"/>
      <c r="S108" s="154"/>
      <c r="T108" s="196"/>
      <c r="U108" s="154"/>
      <c r="V108" s="196"/>
      <c r="W108" s="154"/>
      <c r="X108" s="196"/>
      <c r="Y108" s="154"/>
      <c r="Z108" s="222" t="str">
        <f>IF(COUNTIF(B108:Y108,"X")=24,"X","")</f>
        <v/>
      </c>
      <c r="AA108" s="25" t="s">
        <v>110</v>
      </c>
    </row>
    <row r="109" spans="1:27" ht="15.75" thickBot="1" x14ac:dyDescent="0.3">
      <c r="A109" s="334"/>
      <c r="B109" s="197"/>
      <c r="C109" s="160"/>
      <c r="D109" s="197"/>
      <c r="E109" s="160"/>
      <c r="F109" s="197"/>
      <c r="G109" s="160"/>
      <c r="H109" s="197"/>
      <c r="I109" s="160"/>
      <c r="J109" s="197"/>
      <c r="K109" s="160"/>
      <c r="L109" s="197"/>
      <c r="M109" s="160"/>
      <c r="N109" s="197"/>
      <c r="O109" s="160"/>
      <c r="P109" s="197"/>
      <c r="Q109" s="160"/>
      <c r="R109" s="197"/>
      <c r="S109" s="160"/>
      <c r="T109" s="197"/>
      <c r="U109" s="160"/>
      <c r="V109" s="197"/>
      <c r="W109" s="160"/>
      <c r="X109" s="197"/>
      <c r="Y109" s="160"/>
      <c r="Z109" s="223" t="str">
        <f>IF(COUNTIF(B109:Y109,"X")=24,"X","")</f>
        <v/>
      </c>
      <c r="AA109" s="26" t="s">
        <v>111</v>
      </c>
    </row>
    <row r="110" spans="1:27" ht="15.75" thickBot="1" x14ac:dyDescent="0.3">
      <c r="A110" s="335"/>
      <c r="B110" s="198"/>
      <c r="C110" s="166"/>
      <c r="D110" s="198"/>
      <c r="E110" s="166"/>
      <c r="F110" s="198"/>
      <c r="G110" s="166"/>
      <c r="H110" s="198"/>
      <c r="I110" s="166"/>
      <c r="J110" s="198"/>
      <c r="K110" s="166"/>
      <c r="L110" s="198"/>
      <c r="M110" s="166"/>
      <c r="N110" s="198"/>
      <c r="O110" s="166"/>
      <c r="P110" s="198"/>
      <c r="Q110" s="166"/>
      <c r="R110" s="198"/>
      <c r="S110" s="166"/>
      <c r="T110" s="198"/>
      <c r="U110" s="166"/>
      <c r="V110" s="198"/>
      <c r="W110" s="166"/>
      <c r="X110" s="198"/>
      <c r="Y110" s="166"/>
      <c r="Z110" s="224" t="str">
        <f>IF(COUNTIF(B110:Y110,"X")=24,"X","")</f>
        <v/>
      </c>
      <c r="AA110" s="27" t="s">
        <v>112</v>
      </c>
    </row>
    <row r="111" spans="1:27" s="39" customFormat="1" ht="15.75" thickBot="1" x14ac:dyDescent="0.3">
      <c r="Z111" s="43"/>
    </row>
    <row r="112" spans="1:27" ht="15.75" thickBot="1" x14ac:dyDescent="0.3">
      <c r="A112" s="333" t="str">
        <f>'Merit Overview'!A20</f>
        <v>Member #18</v>
      </c>
      <c r="B112" s="193"/>
      <c r="C112" s="143"/>
      <c r="D112" s="193"/>
      <c r="E112" s="143"/>
      <c r="F112" s="193"/>
      <c r="G112" s="143"/>
      <c r="H112" s="193"/>
      <c r="I112" s="143"/>
      <c r="J112" s="193"/>
      <c r="K112" s="143"/>
      <c r="L112" s="193"/>
      <c r="M112" s="143"/>
      <c r="N112" s="193"/>
      <c r="O112" s="143"/>
      <c r="P112" s="193"/>
      <c r="Q112" s="143"/>
      <c r="R112" s="193"/>
      <c r="S112" s="143"/>
      <c r="T112" s="193"/>
      <c r="U112" s="143"/>
      <c r="V112" s="193"/>
      <c r="W112" s="143"/>
      <c r="X112" s="193"/>
      <c r="Y112" s="143"/>
      <c r="Z112" s="220" t="str">
        <f>IF(COUNTIF(B112:Y112,"X")=24,"X","")</f>
        <v/>
      </c>
      <c r="AA112" s="44" t="s">
        <v>125</v>
      </c>
    </row>
    <row r="113" spans="1:27" ht="15.75" thickBot="1" x14ac:dyDescent="0.3">
      <c r="A113" s="334"/>
      <c r="B113" s="194"/>
      <c r="C113" s="195"/>
      <c r="D113" s="194"/>
      <c r="E113" s="195"/>
      <c r="F113" s="194"/>
      <c r="G113" s="195"/>
      <c r="H113" s="194"/>
      <c r="I113" s="195"/>
      <c r="J113" s="194"/>
      <c r="K113" s="195"/>
      <c r="L113" s="194"/>
      <c r="M113" s="195"/>
      <c r="N113" s="194"/>
      <c r="O113" s="195"/>
      <c r="P113" s="194"/>
      <c r="Q113" s="195"/>
      <c r="R113" s="194"/>
      <c r="S113" s="195"/>
      <c r="T113" s="194"/>
      <c r="U113" s="195"/>
      <c r="V113" s="194"/>
      <c r="W113" s="195"/>
      <c r="X113" s="194"/>
      <c r="Y113" s="195"/>
      <c r="Z113" s="221" t="str">
        <f>IF(COUNTIF(B113:Y113,"X")=24,"X","")</f>
        <v/>
      </c>
      <c r="AA113" s="24" t="s">
        <v>109</v>
      </c>
    </row>
    <row r="114" spans="1:27" ht="15.75" thickBot="1" x14ac:dyDescent="0.3">
      <c r="A114" s="334"/>
      <c r="B114" s="196"/>
      <c r="C114" s="154"/>
      <c r="D114" s="196"/>
      <c r="E114" s="154"/>
      <c r="F114" s="196"/>
      <c r="G114" s="154"/>
      <c r="H114" s="196"/>
      <c r="I114" s="154"/>
      <c r="J114" s="196"/>
      <c r="K114" s="154"/>
      <c r="L114" s="196"/>
      <c r="M114" s="154"/>
      <c r="N114" s="196"/>
      <c r="O114" s="154"/>
      <c r="P114" s="196"/>
      <c r="Q114" s="154"/>
      <c r="R114" s="196"/>
      <c r="S114" s="154"/>
      <c r="T114" s="196"/>
      <c r="U114" s="154"/>
      <c r="V114" s="196"/>
      <c r="W114" s="154"/>
      <c r="X114" s="196"/>
      <c r="Y114" s="154"/>
      <c r="Z114" s="222" t="str">
        <f>IF(COUNTIF(B114:Y114,"X")=24,"X","")</f>
        <v/>
      </c>
      <c r="AA114" s="25" t="s">
        <v>110</v>
      </c>
    </row>
    <row r="115" spans="1:27" ht="15.75" thickBot="1" x14ac:dyDescent="0.3">
      <c r="A115" s="334"/>
      <c r="B115" s="197"/>
      <c r="C115" s="160"/>
      <c r="D115" s="197"/>
      <c r="E115" s="160"/>
      <c r="F115" s="197"/>
      <c r="G115" s="160"/>
      <c r="H115" s="197"/>
      <c r="I115" s="160"/>
      <c r="J115" s="197"/>
      <c r="K115" s="160"/>
      <c r="L115" s="197"/>
      <c r="M115" s="160"/>
      <c r="N115" s="197"/>
      <c r="O115" s="160"/>
      <c r="P115" s="197"/>
      <c r="Q115" s="160"/>
      <c r="R115" s="197"/>
      <c r="S115" s="160"/>
      <c r="T115" s="197"/>
      <c r="U115" s="160"/>
      <c r="V115" s="197"/>
      <c r="W115" s="160"/>
      <c r="X115" s="197"/>
      <c r="Y115" s="160"/>
      <c r="Z115" s="223" t="str">
        <f>IF(COUNTIF(B115:Y115,"X")=24,"X","")</f>
        <v/>
      </c>
      <c r="AA115" s="26" t="s">
        <v>111</v>
      </c>
    </row>
    <row r="116" spans="1:27" ht="15.75" thickBot="1" x14ac:dyDescent="0.3">
      <c r="A116" s="335"/>
      <c r="B116" s="198"/>
      <c r="C116" s="166"/>
      <c r="D116" s="198"/>
      <c r="E116" s="166"/>
      <c r="F116" s="198"/>
      <c r="G116" s="166"/>
      <c r="H116" s="198"/>
      <c r="I116" s="166"/>
      <c r="J116" s="198"/>
      <c r="K116" s="166"/>
      <c r="L116" s="198"/>
      <c r="M116" s="166"/>
      <c r="N116" s="198"/>
      <c r="O116" s="166"/>
      <c r="P116" s="198"/>
      <c r="Q116" s="166"/>
      <c r="R116" s="198"/>
      <c r="S116" s="166"/>
      <c r="T116" s="198"/>
      <c r="U116" s="166"/>
      <c r="V116" s="198"/>
      <c r="W116" s="166"/>
      <c r="X116" s="198"/>
      <c r="Y116" s="166"/>
      <c r="Z116" s="224" t="str">
        <f>IF(COUNTIF(B116:Y116,"X")=24,"X","")</f>
        <v/>
      </c>
      <c r="AA116" s="27" t="s">
        <v>112</v>
      </c>
    </row>
    <row r="117" spans="1:27" s="39" customFormat="1" ht="15.75" thickBot="1" x14ac:dyDescent="0.3">
      <c r="Z117" s="43"/>
    </row>
    <row r="118" spans="1:27" ht="15.75" thickBot="1" x14ac:dyDescent="0.3">
      <c r="A118" s="333" t="str">
        <f>'Merit Overview'!A21</f>
        <v>Member #19</v>
      </c>
      <c r="B118" s="193"/>
      <c r="C118" s="143"/>
      <c r="D118" s="193"/>
      <c r="E118" s="143"/>
      <c r="F118" s="193"/>
      <c r="G118" s="143"/>
      <c r="H118" s="193"/>
      <c r="I118" s="143"/>
      <c r="J118" s="193"/>
      <c r="K118" s="143"/>
      <c r="L118" s="193"/>
      <c r="M118" s="143"/>
      <c r="N118" s="193"/>
      <c r="O118" s="143"/>
      <c r="P118" s="193"/>
      <c r="Q118" s="143"/>
      <c r="R118" s="193"/>
      <c r="S118" s="143"/>
      <c r="T118" s="193"/>
      <c r="U118" s="143"/>
      <c r="V118" s="193"/>
      <c r="W118" s="143"/>
      <c r="X118" s="193"/>
      <c r="Y118" s="143"/>
      <c r="Z118" s="220" t="str">
        <f>IF(COUNTIF(B118:Y118,"X")=24,"X","")</f>
        <v/>
      </c>
      <c r="AA118" s="44" t="s">
        <v>125</v>
      </c>
    </row>
    <row r="119" spans="1:27" ht="15.75" thickBot="1" x14ac:dyDescent="0.3">
      <c r="A119" s="334"/>
      <c r="B119" s="194"/>
      <c r="C119" s="195"/>
      <c r="D119" s="194"/>
      <c r="E119" s="195"/>
      <c r="F119" s="194"/>
      <c r="G119" s="195"/>
      <c r="H119" s="194"/>
      <c r="I119" s="195"/>
      <c r="J119" s="194"/>
      <c r="K119" s="195"/>
      <c r="L119" s="194"/>
      <c r="M119" s="195"/>
      <c r="N119" s="194"/>
      <c r="O119" s="195"/>
      <c r="P119" s="194"/>
      <c r="Q119" s="195"/>
      <c r="R119" s="194"/>
      <c r="S119" s="195"/>
      <c r="T119" s="194"/>
      <c r="U119" s="195"/>
      <c r="V119" s="194"/>
      <c r="W119" s="195"/>
      <c r="X119" s="194"/>
      <c r="Y119" s="195"/>
      <c r="Z119" s="221" t="str">
        <f>IF(COUNTIF(B119:Y119,"X")=24,"X","")</f>
        <v/>
      </c>
      <c r="AA119" s="24" t="s">
        <v>109</v>
      </c>
    </row>
    <row r="120" spans="1:27" ht="15.75" thickBot="1" x14ac:dyDescent="0.3">
      <c r="A120" s="334"/>
      <c r="B120" s="196"/>
      <c r="C120" s="154"/>
      <c r="D120" s="196"/>
      <c r="E120" s="154"/>
      <c r="F120" s="196"/>
      <c r="G120" s="154"/>
      <c r="H120" s="196"/>
      <c r="I120" s="154"/>
      <c r="J120" s="196"/>
      <c r="K120" s="154"/>
      <c r="L120" s="196"/>
      <c r="M120" s="154"/>
      <c r="N120" s="196"/>
      <c r="O120" s="154"/>
      <c r="P120" s="196"/>
      <c r="Q120" s="154"/>
      <c r="R120" s="196"/>
      <c r="S120" s="154"/>
      <c r="T120" s="196"/>
      <c r="U120" s="154"/>
      <c r="V120" s="196"/>
      <c r="W120" s="154"/>
      <c r="X120" s="196"/>
      <c r="Y120" s="154"/>
      <c r="Z120" s="222" t="str">
        <f>IF(COUNTIF(B120:Y120,"X")=24,"X","")</f>
        <v/>
      </c>
      <c r="AA120" s="25" t="s">
        <v>110</v>
      </c>
    </row>
    <row r="121" spans="1:27" ht="15.75" thickBot="1" x14ac:dyDescent="0.3">
      <c r="A121" s="334"/>
      <c r="B121" s="197"/>
      <c r="C121" s="160"/>
      <c r="D121" s="197"/>
      <c r="E121" s="160"/>
      <c r="F121" s="197"/>
      <c r="G121" s="160"/>
      <c r="H121" s="197"/>
      <c r="I121" s="160"/>
      <c r="J121" s="197"/>
      <c r="K121" s="160"/>
      <c r="L121" s="197"/>
      <c r="M121" s="160"/>
      <c r="N121" s="197"/>
      <c r="O121" s="160"/>
      <c r="P121" s="197"/>
      <c r="Q121" s="160"/>
      <c r="R121" s="197"/>
      <c r="S121" s="160"/>
      <c r="T121" s="197"/>
      <c r="U121" s="160"/>
      <c r="V121" s="197"/>
      <c r="W121" s="160"/>
      <c r="X121" s="197"/>
      <c r="Y121" s="160"/>
      <c r="Z121" s="223" t="str">
        <f>IF(COUNTIF(B121:Y121,"X")=24,"X","")</f>
        <v/>
      </c>
      <c r="AA121" s="26" t="s">
        <v>111</v>
      </c>
    </row>
    <row r="122" spans="1:27" ht="15.75" thickBot="1" x14ac:dyDescent="0.3">
      <c r="A122" s="335"/>
      <c r="B122" s="198"/>
      <c r="C122" s="166"/>
      <c r="D122" s="198"/>
      <c r="E122" s="166"/>
      <c r="F122" s="198"/>
      <c r="G122" s="166"/>
      <c r="H122" s="198"/>
      <c r="I122" s="166"/>
      <c r="J122" s="198"/>
      <c r="K122" s="166"/>
      <c r="L122" s="198"/>
      <c r="M122" s="166"/>
      <c r="N122" s="198"/>
      <c r="O122" s="166"/>
      <c r="P122" s="198"/>
      <c r="Q122" s="166"/>
      <c r="R122" s="198"/>
      <c r="S122" s="166"/>
      <c r="T122" s="198"/>
      <c r="U122" s="166"/>
      <c r="V122" s="198"/>
      <c r="W122" s="166"/>
      <c r="X122" s="198"/>
      <c r="Y122" s="166"/>
      <c r="Z122" s="224" t="str">
        <f>IF(COUNTIF(B122:Y122,"X")=24,"X","")</f>
        <v/>
      </c>
      <c r="AA122" s="27" t="s">
        <v>112</v>
      </c>
    </row>
    <row r="123" spans="1:27" s="39" customFormat="1" ht="15.75" thickBot="1" x14ac:dyDescent="0.3">
      <c r="Z123" s="43"/>
    </row>
    <row r="124" spans="1:27" ht="15.75" thickBot="1" x14ac:dyDescent="0.3">
      <c r="A124" s="333" t="str">
        <f>'Merit Overview'!A22</f>
        <v>Member #20</v>
      </c>
      <c r="B124" s="193"/>
      <c r="C124" s="143"/>
      <c r="D124" s="193"/>
      <c r="E124" s="143"/>
      <c r="F124" s="193"/>
      <c r="G124" s="143"/>
      <c r="H124" s="193"/>
      <c r="I124" s="143"/>
      <c r="J124" s="193"/>
      <c r="K124" s="143"/>
      <c r="L124" s="193"/>
      <c r="M124" s="143"/>
      <c r="N124" s="193"/>
      <c r="O124" s="143"/>
      <c r="P124" s="193"/>
      <c r="Q124" s="143"/>
      <c r="R124" s="193"/>
      <c r="S124" s="143"/>
      <c r="T124" s="193"/>
      <c r="U124" s="143"/>
      <c r="V124" s="193"/>
      <c r="W124" s="143"/>
      <c r="X124" s="193"/>
      <c r="Y124" s="143"/>
      <c r="Z124" s="220" t="str">
        <f>IF(COUNTIF(B124:Y124,"X")=24,"X","")</f>
        <v/>
      </c>
      <c r="AA124" s="44" t="s">
        <v>125</v>
      </c>
    </row>
    <row r="125" spans="1:27" ht="15.75" thickBot="1" x14ac:dyDescent="0.3">
      <c r="A125" s="334"/>
      <c r="B125" s="194"/>
      <c r="C125" s="195"/>
      <c r="D125" s="194"/>
      <c r="E125" s="195"/>
      <c r="F125" s="194"/>
      <c r="G125" s="195"/>
      <c r="H125" s="194"/>
      <c r="I125" s="195"/>
      <c r="J125" s="194"/>
      <c r="K125" s="195"/>
      <c r="L125" s="194"/>
      <c r="M125" s="195"/>
      <c r="N125" s="194"/>
      <c r="O125" s="195"/>
      <c r="P125" s="194"/>
      <c r="Q125" s="195"/>
      <c r="R125" s="194"/>
      <c r="S125" s="195"/>
      <c r="T125" s="194"/>
      <c r="U125" s="195"/>
      <c r="V125" s="194"/>
      <c r="W125" s="195"/>
      <c r="X125" s="194"/>
      <c r="Y125" s="195"/>
      <c r="Z125" s="221" t="str">
        <f>IF(COUNTIF(B125:Y125,"X")=24,"X","")</f>
        <v/>
      </c>
      <c r="AA125" s="24" t="s">
        <v>109</v>
      </c>
    </row>
    <row r="126" spans="1:27" ht="15.75" thickBot="1" x14ac:dyDescent="0.3">
      <c r="A126" s="334"/>
      <c r="B126" s="196"/>
      <c r="C126" s="154"/>
      <c r="D126" s="196"/>
      <c r="E126" s="154"/>
      <c r="F126" s="196"/>
      <c r="G126" s="154"/>
      <c r="H126" s="196"/>
      <c r="I126" s="154"/>
      <c r="J126" s="196"/>
      <c r="K126" s="154"/>
      <c r="L126" s="196"/>
      <c r="M126" s="154"/>
      <c r="N126" s="196"/>
      <c r="O126" s="154"/>
      <c r="P126" s="196"/>
      <c r="Q126" s="154"/>
      <c r="R126" s="196"/>
      <c r="S126" s="154"/>
      <c r="T126" s="196"/>
      <c r="U126" s="154"/>
      <c r="V126" s="196"/>
      <c r="W126" s="154"/>
      <c r="X126" s="196"/>
      <c r="Y126" s="154"/>
      <c r="Z126" s="222" t="str">
        <f>IF(COUNTIF(B126:Y126,"X")=24,"X","")</f>
        <v/>
      </c>
      <c r="AA126" s="25" t="s">
        <v>110</v>
      </c>
    </row>
    <row r="127" spans="1:27" ht="15.75" thickBot="1" x14ac:dyDescent="0.3">
      <c r="A127" s="334"/>
      <c r="B127" s="197"/>
      <c r="C127" s="160"/>
      <c r="D127" s="197"/>
      <c r="E127" s="160"/>
      <c r="F127" s="197"/>
      <c r="G127" s="160"/>
      <c r="H127" s="197"/>
      <c r="I127" s="160"/>
      <c r="J127" s="197"/>
      <c r="K127" s="160"/>
      <c r="L127" s="197"/>
      <c r="M127" s="160"/>
      <c r="N127" s="197"/>
      <c r="O127" s="160"/>
      <c r="P127" s="197"/>
      <c r="Q127" s="160"/>
      <c r="R127" s="197"/>
      <c r="S127" s="160"/>
      <c r="T127" s="197"/>
      <c r="U127" s="160"/>
      <c r="V127" s="197"/>
      <c r="W127" s="160"/>
      <c r="X127" s="197"/>
      <c r="Y127" s="160"/>
      <c r="Z127" s="223" t="str">
        <f>IF(COUNTIF(B127:Y127,"X")=24,"X","")</f>
        <v/>
      </c>
      <c r="AA127" s="26" t="s">
        <v>111</v>
      </c>
    </row>
    <row r="128" spans="1:27" ht="15.75" thickBot="1" x14ac:dyDescent="0.3">
      <c r="A128" s="335"/>
      <c r="B128" s="198"/>
      <c r="C128" s="166"/>
      <c r="D128" s="198"/>
      <c r="E128" s="166"/>
      <c r="F128" s="198"/>
      <c r="G128" s="166"/>
      <c r="H128" s="198"/>
      <c r="I128" s="166"/>
      <c r="J128" s="198"/>
      <c r="K128" s="166"/>
      <c r="L128" s="198"/>
      <c r="M128" s="166"/>
      <c r="N128" s="198"/>
      <c r="O128" s="166"/>
      <c r="P128" s="198"/>
      <c r="Q128" s="166"/>
      <c r="R128" s="198"/>
      <c r="S128" s="166"/>
      <c r="T128" s="198"/>
      <c r="U128" s="166"/>
      <c r="V128" s="198"/>
      <c r="W128" s="166"/>
      <c r="X128" s="198"/>
      <c r="Y128" s="166"/>
      <c r="Z128" s="224" t="str">
        <f>IF(COUNTIF(B128:Y128,"X")=24,"X","")</f>
        <v/>
      </c>
      <c r="AA128" s="27" t="s">
        <v>112</v>
      </c>
    </row>
  </sheetData>
  <sheetProtection sheet="1" objects="1" scenarios="1"/>
  <mergeCells count="35">
    <mergeCell ref="A124:A128"/>
    <mergeCell ref="A58:A62"/>
    <mergeCell ref="A64:A68"/>
    <mergeCell ref="A70:A74"/>
    <mergeCell ref="A76:A80"/>
    <mergeCell ref="A82:A86"/>
    <mergeCell ref="A88:A92"/>
    <mergeCell ref="A94:A98"/>
    <mergeCell ref="A100:A104"/>
    <mergeCell ref="A106:A110"/>
    <mergeCell ref="A112:A116"/>
    <mergeCell ref="A118:A122"/>
    <mergeCell ref="A52:A56"/>
    <mergeCell ref="B1:Y2"/>
    <mergeCell ref="C4:X4"/>
    <mergeCell ref="J6:M6"/>
    <mergeCell ref="A10:A14"/>
    <mergeCell ref="A16:A20"/>
    <mergeCell ref="B8:C8"/>
    <mergeCell ref="D8:E8"/>
    <mergeCell ref="X8:Y8"/>
    <mergeCell ref="J8:K8"/>
    <mergeCell ref="L8:M8"/>
    <mergeCell ref="N8:O8"/>
    <mergeCell ref="P8:Q8"/>
    <mergeCell ref="R8:S8"/>
    <mergeCell ref="A46:A50"/>
    <mergeCell ref="V8:W8"/>
    <mergeCell ref="A40:A44"/>
    <mergeCell ref="T8:U8"/>
    <mergeCell ref="F8:G8"/>
    <mergeCell ref="H8:I8"/>
    <mergeCell ref="A22:A26"/>
    <mergeCell ref="A28:A32"/>
    <mergeCell ref="A34:A38"/>
  </mergeCells>
  <phoneticPr fontId="24" type="noConversion"/>
  <dataValidations count="1">
    <dataValidation type="list" allowBlank="1" showDropDown="1" showInputMessage="1" showErrorMessage="1" errorTitle="Incorrect Value Entered" error="Please enter a &quot;x&quot; into the cell when a member attends a Chapter meeting." sqref="B10:Y14 B16:Y20 B22:Y26 B28:Y32 B34:Y38 B40:Y44 B46:Y50 B52:Y56 B58:Y62 B64:Y68 B70:Y74 B76:Y80 B82:Y86 B88:Y92 B94:Y98 B100:Y104 B106:Y110 B112:Y116 B118:Y122 B124:Y128">
      <formula1>"x, X"</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85" zoomScaleNormal="85" workbookViewId="0">
      <pane xSplit="1" ySplit="10" topLeftCell="B11" activePane="bottomRight" state="frozen"/>
      <selection activeCell="B12" sqref="B12"/>
      <selection pane="topRight" activeCell="B12" sqref="B12"/>
      <selection pane="bottomLeft" activeCell="B12" sqref="B12"/>
      <selection pane="bottomRight" activeCell="E4" sqref="E4:BA4"/>
    </sheetView>
  </sheetViews>
  <sheetFormatPr defaultColWidth="8.85546875" defaultRowHeight="15" x14ac:dyDescent="0.25"/>
  <cols>
    <col min="1" max="1" width="17.28515625" style="293" customWidth="1"/>
    <col min="2" max="56" width="3.42578125" style="293" customWidth="1"/>
    <col min="57" max="16384" width="8.85546875" style="293"/>
  </cols>
  <sheetData>
    <row r="1" spans="1:56" ht="15" customHeight="1" x14ac:dyDescent="0.25">
      <c r="C1" s="394" t="s">
        <v>201</v>
      </c>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6"/>
    </row>
    <row r="2" spans="1:56" ht="15.75" thickBot="1" x14ac:dyDescent="0.3">
      <c r="C2" s="397"/>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9"/>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42" customHeight="1" thickBot="1" x14ac:dyDescent="0.3">
      <c r="C4" s="40"/>
      <c r="D4" s="40"/>
      <c r="E4" s="391" t="s">
        <v>207</v>
      </c>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3"/>
    </row>
    <row r="5" spans="1:56" ht="15.75" thickBot="1" x14ac:dyDescent="0.3">
      <c r="A5" s="295"/>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4</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202</v>
      </c>
      <c r="C10" s="344"/>
      <c r="D10" s="344"/>
      <c r="E10" s="344"/>
      <c r="F10" s="344"/>
      <c r="G10" s="344"/>
      <c r="H10" s="344"/>
      <c r="I10" s="344"/>
      <c r="J10" s="344"/>
      <c r="K10" s="345"/>
      <c r="L10" s="325"/>
      <c r="M10" s="343" t="s">
        <v>202</v>
      </c>
      <c r="N10" s="344"/>
      <c r="O10" s="344"/>
      <c r="P10" s="344"/>
      <c r="Q10" s="344"/>
      <c r="R10" s="344"/>
      <c r="S10" s="344"/>
      <c r="T10" s="344"/>
      <c r="U10" s="344"/>
      <c r="V10" s="345"/>
      <c r="W10" s="332"/>
      <c r="X10" s="343" t="s">
        <v>202</v>
      </c>
      <c r="Y10" s="344"/>
      <c r="Z10" s="344"/>
      <c r="AA10" s="344"/>
      <c r="AB10" s="344"/>
      <c r="AC10" s="344"/>
      <c r="AD10" s="344"/>
      <c r="AE10" s="344"/>
      <c r="AF10" s="344"/>
      <c r="AG10" s="345"/>
      <c r="AH10" s="346"/>
      <c r="AI10" s="343" t="s">
        <v>202</v>
      </c>
      <c r="AJ10" s="344"/>
      <c r="AK10" s="344"/>
      <c r="AL10" s="344"/>
      <c r="AM10" s="344"/>
      <c r="AN10" s="344"/>
      <c r="AO10" s="344"/>
      <c r="AP10" s="344"/>
      <c r="AQ10" s="344"/>
      <c r="AR10" s="345"/>
      <c r="AS10" s="339"/>
      <c r="AT10" s="343" t="s">
        <v>202</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t="str">
        <f>IF(OR(B11="",B12="",B13=""),"","X")</f>
        <v/>
      </c>
      <c r="M11" s="356"/>
      <c r="N11" s="357"/>
      <c r="O11" s="357"/>
      <c r="P11" s="357"/>
      <c r="Q11" s="357"/>
      <c r="R11" s="357"/>
      <c r="S11" s="357"/>
      <c r="T11" s="357"/>
      <c r="U11" s="357"/>
      <c r="V11" s="358"/>
      <c r="W11" s="359" t="str">
        <f>IF(OR(M11="",M12="",M13=""),"","X")</f>
        <v/>
      </c>
      <c r="X11" s="351"/>
      <c r="Y11" s="352"/>
      <c r="Z11" s="352"/>
      <c r="AA11" s="352"/>
      <c r="AB11" s="352"/>
      <c r="AC11" s="352"/>
      <c r="AD11" s="352"/>
      <c r="AE11" s="352"/>
      <c r="AF11" s="352"/>
      <c r="AG11" s="362"/>
      <c r="AH11" s="381" t="str">
        <f>IF(OR(X11="",X12="",X13=""),"","X")</f>
        <v/>
      </c>
      <c r="AI11" s="351"/>
      <c r="AJ11" s="352"/>
      <c r="AK11" s="352"/>
      <c r="AL11" s="352"/>
      <c r="AM11" s="352"/>
      <c r="AN11" s="352"/>
      <c r="AO11" s="352"/>
      <c r="AP11" s="352"/>
      <c r="AQ11" s="352"/>
      <c r="AR11" s="362"/>
      <c r="AS11" s="384" t="str">
        <f>IF(OR(AI11="",AI12="",AI13=""),"","X")</f>
        <v/>
      </c>
      <c r="AT11" s="351"/>
      <c r="AU11" s="352"/>
      <c r="AV11" s="352"/>
      <c r="AW11" s="352"/>
      <c r="AX11" s="352"/>
      <c r="AY11" s="352"/>
      <c r="AZ11" s="352"/>
      <c r="BA11" s="352"/>
      <c r="BB11" s="352"/>
      <c r="BC11" s="362"/>
      <c r="BD11" s="371" t="str">
        <f>IF(OR(AT11="",AT12="",AT13=""),"","X")</f>
        <v/>
      </c>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t="str">
        <f>IF(OR(B35="",B36="",B37=""),"","X")</f>
        <v/>
      </c>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t="str">
        <f>IF(OR(X35="",X36="",X37=""),"","X")</f>
        <v/>
      </c>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B71:K71"/>
    <mergeCell ref="B72:K72"/>
    <mergeCell ref="B73:K73"/>
    <mergeCell ref="E4:BA4"/>
    <mergeCell ref="C1:AY2"/>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M64:V64"/>
    <mergeCell ref="X64:AG64"/>
    <mergeCell ref="AI64:AR64"/>
    <mergeCell ref="AT64:BC64"/>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A65:A67"/>
    <mergeCell ref="B65:K65"/>
    <mergeCell ref="L65:L67"/>
    <mergeCell ref="M65:V65"/>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A59:A61"/>
    <mergeCell ref="BD59:BD61"/>
    <mergeCell ref="B60:K60"/>
    <mergeCell ref="M60:V60"/>
    <mergeCell ref="X60:AG60"/>
    <mergeCell ref="AI60:AR60"/>
    <mergeCell ref="AT60:BC60"/>
    <mergeCell ref="B61:K61"/>
    <mergeCell ref="M61:V61"/>
    <mergeCell ref="AI58:AR58"/>
    <mergeCell ref="AT58:BC58"/>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AH53:AH55"/>
    <mergeCell ref="AI53:AR53"/>
    <mergeCell ref="AS53:AS55"/>
    <mergeCell ref="AT53:BC53"/>
    <mergeCell ref="BD53:BD55"/>
    <mergeCell ref="B52:K52"/>
    <mergeCell ref="M52:V52"/>
    <mergeCell ref="X52:AG52"/>
    <mergeCell ref="AI52:AR52"/>
    <mergeCell ref="AT52:BC52"/>
    <mergeCell ref="BD50:BD52"/>
    <mergeCell ref="B54:K54"/>
    <mergeCell ref="M54:V54"/>
    <mergeCell ref="X54:AG54"/>
    <mergeCell ref="AI54:AR54"/>
    <mergeCell ref="AT54:BC54"/>
    <mergeCell ref="B55:K55"/>
    <mergeCell ref="M55:V55"/>
    <mergeCell ref="X55:AG55"/>
    <mergeCell ref="AI55:AR55"/>
    <mergeCell ref="AT55:BC55"/>
    <mergeCell ref="AH50:AH52"/>
    <mergeCell ref="AI50:AR50"/>
    <mergeCell ref="AS50:AS52"/>
    <mergeCell ref="AT50:BC50"/>
    <mergeCell ref="B51:K51"/>
    <mergeCell ref="M51:V51"/>
    <mergeCell ref="X51:AG51"/>
    <mergeCell ref="AI51:AR51"/>
    <mergeCell ref="AT51:BC51"/>
    <mergeCell ref="A50:A52"/>
    <mergeCell ref="B50:K50"/>
    <mergeCell ref="L50:L52"/>
    <mergeCell ref="M50:V50"/>
    <mergeCell ref="W50:W52"/>
    <mergeCell ref="X50:AG50"/>
    <mergeCell ref="A53:A55"/>
    <mergeCell ref="B53:K53"/>
    <mergeCell ref="L53:L55"/>
    <mergeCell ref="M53:V53"/>
    <mergeCell ref="W53:W55"/>
    <mergeCell ref="X53:AG53"/>
    <mergeCell ref="BD47:BD49"/>
    <mergeCell ref="B48:K48"/>
    <mergeCell ref="M48:V48"/>
    <mergeCell ref="X48:AG48"/>
    <mergeCell ref="AI48:AR48"/>
    <mergeCell ref="AT48:BC48"/>
    <mergeCell ref="B49:K49"/>
    <mergeCell ref="M49:V49"/>
    <mergeCell ref="X49:AG49"/>
    <mergeCell ref="AI49:AR49"/>
    <mergeCell ref="AT49:BC49"/>
    <mergeCell ref="X46:AG46"/>
    <mergeCell ref="AI46:AR46"/>
    <mergeCell ref="AT46:BC46"/>
    <mergeCell ref="A47:A49"/>
    <mergeCell ref="B47:K47"/>
    <mergeCell ref="L47:L49"/>
    <mergeCell ref="M47:V47"/>
    <mergeCell ref="W47:W49"/>
    <mergeCell ref="X47:AG47"/>
    <mergeCell ref="AH47:AH49"/>
    <mergeCell ref="AS44:AS46"/>
    <mergeCell ref="AT44:BC44"/>
    <mergeCell ref="A44:A46"/>
    <mergeCell ref="AI47:AR47"/>
    <mergeCell ref="AS47:AS49"/>
    <mergeCell ref="AT47:BC47"/>
    <mergeCell ref="BD44:BD46"/>
    <mergeCell ref="B45:K45"/>
    <mergeCell ref="M45:V45"/>
    <mergeCell ref="X45:AG45"/>
    <mergeCell ref="AI45:AR45"/>
    <mergeCell ref="AT45:BC45"/>
    <mergeCell ref="B46:K46"/>
    <mergeCell ref="M46:V46"/>
    <mergeCell ref="AI43:AR43"/>
    <mergeCell ref="AT43:BC43"/>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AH38:AH40"/>
    <mergeCell ref="AI38:AR38"/>
    <mergeCell ref="AS38:AS40"/>
    <mergeCell ref="AT38:BC38"/>
    <mergeCell ref="BD38:BD40"/>
    <mergeCell ref="B37:K37"/>
    <mergeCell ref="M37:V37"/>
    <mergeCell ref="X37:AG37"/>
    <mergeCell ref="AI37:AR37"/>
    <mergeCell ref="AT37:BC37"/>
    <mergeCell ref="BD35:BD37"/>
    <mergeCell ref="B39:K39"/>
    <mergeCell ref="M39:V39"/>
    <mergeCell ref="X39:AG39"/>
    <mergeCell ref="AI39:AR39"/>
    <mergeCell ref="AT39:BC39"/>
    <mergeCell ref="B40:K40"/>
    <mergeCell ref="M40:V40"/>
    <mergeCell ref="X40:AG40"/>
    <mergeCell ref="AI40:AR40"/>
    <mergeCell ref="AT40:BC40"/>
    <mergeCell ref="AH35:AH37"/>
    <mergeCell ref="AI35:AR35"/>
    <mergeCell ref="AS35:AS37"/>
    <mergeCell ref="AT35:BC35"/>
    <mergeCell ref="B36:K36"/>
    <mergeCell ref="M36:V36"/>
    <mergeCell ref="X36:AG36"/>
    <mergeCell ref="AI36:AR36"/>
    <mergeCell ref="AT36:BC36"/>
    <mergeCell ref="A35:A37"/>
    <mergeCell ref="B35:K35"/>
    <mergeCell ref="L35:L37"/>
    <mergeCell ref="M35:V35"/>
    <mergeCell ref="W35:W37"/>
    <mergeCell ref="X35:AG35"/>
    <mergeCell ref="A38:A40"/>
    <mergeCell ref="B38:K38"/>
    <mergeCell ref="L38:L40"/>
    <mergeCell ref="M38:V38"/>
    <mergeCell ref="W38:W40"/>
    <mergeCell ref="X38:AG38"/>
    <mergeCell ref="BD32:BD34"/>
    <mergeCell ref="B33:K33"/>
    <mergeCell ref="M33:V33"/>
    <mergeCell ref="X33:AG33"/>
    <mergeCell ref="AI33:AR33"/>
    <mergeCell ref="AT33:BC33"/>
    <mergeCell ref="B34:K34"/>
    <mergeCell ref="M34:V34"/>
    <mergeCell ref="X34:AG34"/>
    <mergeCell ref="AI34:AR34"/>
    <mergeCell ref="AT34:BC34"/>
    <mergeCell ref="X31:AG31"/>
    <mergeCell ref="AI31:AR31"/>
    <mergeCell ref="AT31:BC31"/>
    <mergeCell ref="A32:A34"/>
    <mergeCell ref="B32:K32"/>
    <mergeCell ref="L32:L34"/>
    <mergeCell ref="M32:V32"/>
    <mergeCell ref="W32:W34"/>
    <mergeCell ref="X32:AG32"/>
    <mergeCell ref="AH32:AH34"/>
    <mergeCell ref="AS29:AS31"/>
    <mergeCell ref="AT29:BC29"/>
    <mergeCell ref="A29:A31"/>
    <mergeCell ref="AI32:AR32"/>
    <mergeCell ref="AS32:AS34"/>
    <mergeCell ref="AT32:BC32"/>
    <mergeCell ref="BD29:BD31"/>
    <mergeCell ref="B30:K30"/>
    <mergeCell ref="M30:V30"/>
    <mergeCell ref="X30:AG30"/>
    <mergeCell ref="AI30:AR30"/>
    <mergeCell ref="AT30:BC30"/>
    <mergeCell ref="B31:K31"/>
    <mergeCell ref="M31:V31"/>
    <mergeCell ref="AI28:AR28"/>
    <mergeCell ref="AT28:BC28"/>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AH23:AH25"/>
    <mergeCell ref="AI23:AR23"/>
    <mergeCell ref="AS23:AS25"/>
    <mergeCell ref="AT23:BC23"/>
    <mergeCell ref="BD23:BD25"/>
    <mergeCell ref="B22:K22"/>
    <mergeCell ref="M22:V22"/>
    <mergeCell ref="X22:AG22"/>
    <mergeCell ref="AI22:AR22"/>
    <mergeCell ref="AT22:BC22"/>
    <mergeCell ref="BD20:BD22"/>
    <mergeCell ref="B24:K24"/>
    <mergeCell ref="M24:V24"/>
    <mergeCell ref="X24:AG24"/>
    <mergeCell ref="AI24:AR24"/>
    <mergeCell ref="AT24:BC24"/>
    <mergeCell ref="B25:K25"/>
    <mergeCell ref="M25:V25"/>
    <mergeCell ref="X25:AG25"/>
    <mergeCell ref="AI25:AR25"/>
    <mergeCell ref="AT25:BC25"/>
    <mergeCell ref="AH20:AH22"/>
    <mergeCell ref="AI20:AR20"/>
    <mergeCell ref="AS20:AS22"/>
    <mergeCell ref="AT20:BC20"/>
    <mergeCell ref="B21:K21"/>
    <mergeCell ref="M21:V21"/>
    <mergeCell ref="X21:AG21"/>
    <mergeCell ref="AI21:AR21"/>
    <mergeCell ref="AT21:BC21"/>
    <mergeCell ref="A20:A22"/>
    <mergeCell ref="B20:K20"/>
    <mergeCell ref="L20:L22"/>
    <mergeCell ref="M20:V20"/>
    <mergeCell ref="W20:W22"/>
    <mergeCell ref="X20:AG20"/>
    <mergeCell ref="A23:A25"/>
    <mergeCell ref="B23:K23"/>
    <mergeCell ref="L23:L25"/>
    <mergeCell ref="M23:V23"/>
    <mergeCell ref="W23:W25"/>
    <mergeCell ref="X23:AG23"/>
    <mergeCell ref="BD17:BD19"/>
    <mergeCell ref="B18:K18"/>
    <mergeCell ref="M18:V18"/>
    <mergeCell ref="X18:AG18"/>
    <mergeCell ref="AI18:AR18"/>
    <mergeCell ref="AT18:BC18"/>
    <mergeCell ref="B19:K19"/>
    <mergeCell ref="M19:V19"/>
    <mergeCell ref="X19:AG19"/>
    <mergeCell ref="AI19:AR19"/>
    <mergeCell ref="AT19:BC19"/>
    <mergeCell ref="X16:AG16"/>
    <mergeCell ref="AI16:AR16"/>
    <mergeCell ref="AT16:BC16"/>
    <mergeCell ref="A17:A19"/>
    <mergeCell ref="B17:K17"/>
    <mergeCell ref="L17:L19"/>
    <mergeCell ref="M17:V17"/>
    <mergeCell ref="W17:W19"/>
    <mergeCell ref="X17:AG17"/>
    <mergeCell ref="AH17:AH19"/>
    <mergeCell ref="AS14:AS16"/>
    <mergeCell ref="AT14:BC14"/>
    <mergeCell ref="A14:A16"/>
    <mergeCell ref="AI17:AR17"/>
    <mergeCell ref="AS17:AS19"/>
    <mergeCell ref="AT17:BC17"/>
    <mergeCell ref="BD14:BD16"/>
    <mergeCell ref="B15:K15"/>
    <mergeCell ref="M15:V15"/>
    <mergeCell ref="X15:AG15"/>
    <mergeCell ref="AI15:AR15"/>
    <mergeCell ref="AT15:BC15"/>
    <mergeCell ref="B16:K16"/>
    <mergeCell ref="M16:V16"/>
    <mergeCell ref="AI13:AR13"/>
    <mergeCell ref="AT13:BC13"/>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M6:T6"/>
    <mergeCell ref="L8:L10"/>
    <mergeCell ref="W8:W10"/>
    <mergeCell ref="AH8:AH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70" zoomScaleNormal="70" workbookViewId="0">
      <pane xSplit="1" ySplit="10" topLeftCell="D11" activePane="bottomRight" state="frozen"/>
      <selection activeCell="B12" sqref="B12"/>
      <selection pane="topRight" activeCell="B12" sqref="B12"/>
      <selection pane="bottomLeft" activeCell="B12" sqref="B12"/>
      <selection pane="bottomRight" activeCell="AH35" sqref="AH35:AH37"/>
    </sheetView>
  </sheetViews>
  <sheetFormatPr defaultColWidth="8.85546875" defaultRowHeight="15" x14ac:dyDescent="0.25"/>
  <cols>
    <col min="1" max="1" width="17.28515625" style="299" customWidth="1"/>
    <col min="2" max="19" width="3.42578125" style="299" customWidth="1"/>
    <col min="20" max="20" width="4.5703125" style="299" customWidth="1"/>
    <col min="21" max="56" width="3.42578125" style="299" customWidth="1"/>
    <col min="57" max="16384" width="8.85546875" style="299"/>
  </cols>
  <sheetData>
    <row r="1" spans="1:56" x14ac:dyDescent="0.25">
      <c r="C1" s="443" t="s">
        <v>230</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300"/>
    </row>
    <row r="2" spans="1:56" ht="47.25" customHeight="1"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300"/>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15.75" thickBot="1" x14ac:dyDescent="0.3">
      <c r="C4" s="40"/>
      <c r="D4" s="40"/>
      <c r="E4" s="408" t="s">
        <v>231</v>
      </c>
      <c r="F4" s="409"/>
      <c r="G4" s="409"/>
      <c r="H4" s="409"/>
      <c r="I4" s="409"/>
      <c r="J4" s="409"/>
      <c r="K4" s="409"/>
      <c r="L4" s="409"/>
      <c r="M4" s="409"/>
      <c r="N4" s="409"/>
      <c r="O4" s="409"/>
      <c r="P4" s="409"/>
      <c r="Q4" s="409"/>
      <c r="R4" s="409"/>
      <c r="S4" s="409"/>
      <c r="T4" s="409"/>
      <c r="U4" s="409"/>
      <c r="V4" s="409"/>
      <c r="W4" s="409"/>
      <c r="X4" s="409"/>
      <c r="Y4" s="409"/>
      <c r="Z4" s="409"/>
      <c r="AA4" s="409"/>
      <c r="AB4" s="410"/>
      <c r="AC4" s="40"/>
      <c r="AD4" s="40"/>
      <c r="AE4" s="40"/>
      <c r="AF4" s="40"/>
      <c r="AG4" s="40"/>
      <c r="AH4" s="40"/>
      <c r="AI4" s="40"/>
      <c r="AJ4" s="40"/>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169</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232</v>
      </c>
      <c r="C10" s="344"/>
      <c r="D10" s="344"/>
      <c r="E10" s="344"/>
      <c r="F10" s="344"/>
      <c r="G10" s="344"/>
      <c r="H10" s="344"/>
      <c r="I10" s="344"/>
      <c r="J10" s="344"/>
      <c r="K10" s="345"/>
      <c r="L10" s="325"/>
      <c r="M10" s="343" t="s">
        <v>232</v>
      </c>
      <c r="N10" s="344"/>
      <c r="O10" s="344"/>
      <c r="P10" s="344"/>
      <c r="Q10" s="344"/>
      <c r="R10" s="344"/>
      <c r="S10" s="344"/>
      <c r="T10" s="344"/>
      <c r="U10" s="344"/>
      <c r="V10" s="345"/>
      <c r="W10" s="332"/>
      <c r="X10" s="343" t="s">
        <v>232</v>
      </c>
      <c r="Y10" s="344"/>
      <c r="Z10" s="344"/>
      <c r="AA10" s="344"/>
      <c r="AB10" s="344"/>
      <c r="AC10" s="344"/>
      <c r="AD10" s="344"/>
      <c r="AE10" s="344"/>
      <c r="AF10" s="344"/>
      <c r="AG10" s="345"/>
      <c r="AH10" s="346"/>
      <c r="AI10" s="343" t="s">
        <v>232</v>
      </c>
      <c r="AJ10" s="344"/>
      <c r="AK10" s="344"/>
      <c r="AL10" s="344"/>
      <c r="AM10" s="344"/>
      <c r="AN10" s="344"/>
      <c r="AO10" s="344"/>
      <c r="AP10" s="344"/>
      <c r="AQ10" s="344"/>
      <c r="AR10" s="345"/>
      <c r="AS10" s="339"/>
      <c r="AT10" s="343" t="s">
        <v>232</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c r="M11" s="356"/>
      <c r="N11" s="357"/>
      <c r="O11" s="357"/>
      <c r="P11" s="357"/>
      <c r="Q11" s="357"/>
      <c r="R11" s="357"/>
      <c r="S11" s="357"/>
      <c r="T11" s="357"/>
      <c r="U11" s="357"/>
      <c r="V11" s="358"/>
      <c r="W11" s="359"/>
      <c r="X11" s="351"/>
      <c r="Y11" s="352"/>
      <c r="Z11" s="352"/>
      <c r="AA11" s="352"/>
      <c r="AB11" s="352"/>
      <c r="AC11" s="352"/>
      <c r="AD11" s="352"/>
      <c r="AE11" s="352"/>
      <c r="AF11" s="352"/>
      <c r="AG11" s="362"/>
      <c r="AH11" s="381"/>
      <c r="AI11" s="351"/>
      <c r="AJ11" s="352"/>
      <c r="AK11" s="352"/>
      <c r="AL11" s="352"/>
      <c r="AM11" s="352"/>
      <c r="AN11" s="352"/>
      <c r="AO11" s="352"/>
      <c r="AP11" s="352"/>
      <c r="AQ11" s="352"/>
      <c r="AR11" s="362"/>
      <c r="AS11" s="384"/>
      <c r="AT11" s="351"/>
      <c r="AU11" s="352"/>
      <c r="AV11" s="352"/>
      <c r="AW11" s="352"/>
      <c r="AX11" s="352"/>
      <c r="AY11" s="352"/>
      <c r="AZ11" s="352"/>
      <c r="BA11" s="352"/>
      <c r="BB11" s="352"/>
      <c r="BC11" s="362"/>
      <c r="BD11" s="371"/>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B71:K71"/>
    <mergeCell ref="B72:K72"/>
    <mergeCell ref="B73:K73"/>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M64:V64"/>
    <mergeCell ref="X64:AG64"/>
    <mergeCell ref="AI64:AR64"/>
    <mergeCell ref="AT64:BC64"/>
    <mergeCell ref="A65:A67"/>
    <mergeCell ref="B65:K65"/>
    <mergeCell ref="L65:L67"/>
    <mergeCell ref="M65:V65"/>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BD59:BD61"/>
    <mergeCell ref="B60:K60"/>
    <mergeCell ref="M60:V60"/>
    <mergeCell ref="X60:AG60"/>
    <mergeCell ref="AI60:AR60"/>
    <mergeCell ref="AT60:BC60"/>
    <mergeCell ref="B61:K61"/>
    <mergeCell ref="M61:V61"/>
    <mergeCell ref="AI58:AR58"/>
    <mergeCell ref="AT58:BC58"/>
    <mergeCell ref="A59:A61"/>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B54:K54"/>
    <mergeCell ref="M54:V54"/>
    <mergeCell ref="X54:AG54"/>
    <mergeCell ref="AI54:AR54"/>
    <mergeCell ref="AT54:BC54"/>
    <mergeCell ref="B55:K55"/>
    <mergeCell ref="M55:V55"/>
    <mergeCell ref="X55:AG55"/>
    <mergeCell ref="AI55:AR55"/>
    <mergeCell ref="AT55:BC55"/>
    <mergeCell ref="X53:AG53"/>
    <mergeCell ref="AH53:AH55"/>
    <mergeCell ref="AI53:AR53"/>
    <mergeCell ref="AS53:AS55"/>
    <mergeCell ref="AT53:BC53"/>
    <mergeCell ref="BD53:BD55"/>
    <mergeCell ref="B52:K52"/>
    <mergeCell ref="M52:V52"/>
    <mergeCell ref="X52:AG52"/>
    <mergeCell ref="AI52:AR52"/>
    <mergeCell ref="AT52:BC52"/>
    <mergeCell ref="A53:A55"/>
    <mergeCell ref="B53:K53"/>
    <mergeCell ref="L53:L55"/>
    <mergeCell ref="M53:V53"/>
    <mergeCell ref="W53:W55"/>
    <mergeCell ref="AH50:AH52"/>
    <mergeCell ref="AI50:AR50"/>
    <mergeCell ref="AS50:AS52"/>
    <mergeCell ref="AT50:BC50"/>
    <mergeCell ref="BD50:BD52"/>
    <mergeCell ref="B51:K51"/>
    <mergeCell ref="M51:V51"/>
    <mergeCell ref="X51:AG51"/>
    <mergeCell ref="AI51:AR51"/>
    <mergeCell ref="AT51:BC51"/>
    <mergeCell ref="M49:V49"/>
    <mergeCell ref="X49:AG49"/>
    <mergeCell ref="AI49:AR49"/>
    <mergeCell ref="AT49:BC49"/>
    <mergeCell ref="A50:A52"/>
    <mergeCell ref="B50:K50"/>
    <mergeCell ref="L50:L52"/>
    <mergeCell ref="M50:V50"/>
    <mergeCell ref="W50:W52"/>
    <mergeCell ref="X50:AG50"/>
    <mergeCell ref="AI47:AR47"/>
    <mergeCell ref="AS47:AS49"/>
    <mergeCell ref="AT47:BC47"/>
    <mergeCell ref="BD47:BD49"/>
    <mergeCell ref="B48:K48"/>
    <mergeCell ref="M48:V48"/>
    <mergeCell ref="X48:AG48"/>
    <mergeCell ref="AI48:AR48"/>
    <mergeCell ref="AT48:BC48"/>
    <mergeCell ref="B49:K49"/>
    <mergeCell ref="X46:AG46"/>
    <mergeCell ref="AI46:AR46"/>
    <mergeCell ref="AT46:BC46"/>
    <mergeCell ref="A47:A49"/>
    <mergeCell ref="B47:K47"/>
    <mergeCell ref="L47:L49"/>
    <mergeCell ref="M47:V47"/>
    <mergeCell ref="W47:W49"/>
    <mergeCell ref="X47:AG47"/>
    <mergeCell ref="AH47:AH49"/>
    <mergeCell ref="AS44:AS46"/>
    <mergeCell ref="AT44:BC44"/>
    <mergeCell ref="BD44:BD46"/>
    <mergeCell ref="B45:K45"/>
    <mergeCell ref="M45:V45"/>
    <mergeCell ref="X45:AG45"/>
    <mergeCell ref="AI45:AR45"/>
    <mergeCell ref="AT45:BC45"/>
    <mergeCell ref="B46:K46"/>
    <mergeCell ref="M46:V46"/>
    <mergeCell ref="AI43:AR43"/>
    <mergeCell ref="AT43:BC43"/>
    <mergeCell ref="A44:A46"/>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B39:K39"/>
    <mergeCell ref="M39:V39"/>
    <mergeCell ref="X39:AG39"/>
    <mergeCell ref="AI39:AR39"/>
    <mergeCell ref="AT39:BC39"/>
    <mergeCell ref="B40:K40"/>
    <mergeCell ref="M40:V40"/>
    <mergeCell ref="X40:AG40"/>
    <mergeCell ref="AI40:AR40"/>
    <mergeCell ref="AT40:BC40"/>
    <mergeCell ref="X38:AG38"/>
    <mergeCell ref="AH38:AH40"/>
    <mergeCell ref="AI38:AR38"/>
    <mergeCell ref="AS38:AS40"/>
    <mergeCell ref="AT38:BC38"/>
    <mergeCell ref="BD38:BD40"/>
    <mergeCell ref="B37:K37"/>
    <mergeCell ref="M37:V37"/>
    <mergeCell ref="X37:AG37"/>
    <mergeCell ref="AI37:AR37"/>
    <mergeCell ref="AT37:BC37"/>
    <mergeCell ref="A38:A40"/>
    <mergeCell ref="B38:K38"/>
    <mergeCell ref="L38:L40"/>
    <mergeCell ref="M38:V38"/>
    <mergeCell ref="W38:W40"/>
    <mergeCell ref="AH35:AH37"/>
    <mergeCell ref="AI35:AR35"/>
    <mergeCell ref="AS35:AS37"/>
    <mergeCell ref="AT35:BC35"/>
    <mergeCell ref="BD35:BD37"/>
    <mergeCell ref="B36:K36"/>
    <mergeCell ref="M36:V36"/>
    <mergeCell ref="X36:AG36"/>
    <mergeCell ref="AI36:AR36"/>
    <mergeCell ref="AT36:BC36"/>
    <mergeCell ref="M34:V34"/>
    <mergeCell ref="X34:AG34"/>
    <mergeCell ref="AI34:AR34"/>
    <mergeCell ref="AT34:BC34"/>
    <mergeCell ref="A35:A37"/>
    <mergeCell ref="B35:K35"/>
    <mergeCell ref="L35:L37"/>
    <mergeCell ref="M35:V35"/>
    <mergeCell ref="W35:W37"/>
    <mergeCell ref="X35:AG35"/>
    <mergeCell ref="AI32:AR32"/>
    <mergeCell ref="AS32:AS34"/>
    <mergeCell ref="AT32:BC32"/>
    <mergeCell ref="BD32:BD34"/>
    <mergeCell ref="B33:K33"/>
    <mergeCell ref="M33:V33"/>
    <mergeCell ref="X33:AG33"/>
    <mergeCell ref="AI33:AR33"/>
    <mergeCell ref="AT33:BC33"/>
    <mergeCell ref="B34:K34"/>
    <mergeCell ref="X31:AG31"/>
    <mergeCell ref="AI31:AR31"/>
    <mergeCell ref="AT31:BC31"/>
    <mergeCell ref="A32:A34"/>
    <mergeCell ref="B32:K32"/>
    <mergeCell ref="L32:L34"/>
    <mergeCell ref="M32:V32"/>
    <mergeCell ref="W32:W34"/>
    <mergeCell ref="X32:AG32"/>
    <mergeCell ref="AH32:AH34"/>
    <mergeCell ref="AS29:AS31"/>
    <mergeCell ref="AT29:BC29"/>
    <mergeCell ref="BD29:BD31"/>
    <mergeCell ref="B30:K30"/>
    <mergeCell ref="M30:V30"/>
    <mergeCell ref="X30:AG30"/>
    <mergeCell ref="AI30:AR30"/>
    <mergeCell ref="AT30:BC30"/>
    <mergeCell ref="B31:K31"/>
    <mergeCell ref="M31:V31"/>
    <mergeCell ref="AI28:AR28"/>
    <mergeCell ref="AT28:BC28"/>
    <mergeCell ref="A29:A31"/>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B24:K24"/>
    <mergeCell ref="M24:V24"/>
    <mergeCell ref="X24:AG24"/>
    <mergeCell ref="AI24:AR24"/>
    <mergeCell ref="AT24:BC24"/>
    <mergeCell ref="B25:K25"/>
    <mergeCell ref="M25:V25"/>
    <mergeCell ref="X25:AG25"/>
    <mergeCell ref="AI25:AR25"/>
    <mergeCell ref="AT25:BC25"/>
    <mergeCell ref="X23:AG23"/>
    <mergeCell ref="AH23:AH25"/>
    <mergeCell ref="AI23:AR23"/>
    <mergeCell ref="AS23:AS25"/>
    <mergeCell ref="AT23:BC23"/>
    <mergeCell ref="BD23:BD25"/>
    <mergeCell ref="B22:K22"/>
    <mergeCell ref="M22:V22"/>
    <mergeCell ref="X22:AG22"/>
    <mergeCell ref="AI22:AR22"/>
    <mergeCell ref="AT22:BC22"/>
    <mergeCell ref="A23:A25"/>
    <mergeCell ref="B23:K23"/>
    <mergeCell ref="L23:L25"/>
    <mergeCell ref="M23:V23"/>
    <mergeCell ref="W23:W25"/>
    <mergeCell ref="AH20:AH22"/>
    <mergeCell ref="AI20:AR20"/>
    <mergeCell ref="AS20:AS22"/>
    <mergeCell ref="AT20:BC20"/>
    <mergeCell ref="BD20:BD22"/>
    <mergeCell ref="B21:K21"/>
    <mergeCell ref="M21:V21"/>
    <mergeCell ref="X21:AG21"/>
    <mergeCell ref="AI21:AR21"/>
    <mergeCell ref="AT21:BC21"/>
    <mergeCell ref="M19:V19"/>
    <mergeCell ref="X19:AG19"/>
    <mergeCell ref="AI19:AR19"/>
    <mergeCell ref="AT19:BC19"/>
    <mergeCell ref="A20:A22"/>
    <mergeCell ref="B20:K20"/>
    <mergeCell ref="L20:L22"/>
    <mergeCell ref="M20:V20"/>
    <mergeCell ref="W20:W22"/>
    <mergeCell ref="X20:AG20"/>
    <mergeCell ref="AI17:AR17"/>
    <mergeCell ref="AS17:AS19"/>
    <mergeCell ref="AT17:BC17"/>
    <mergeCell ref="BD17:BD19"/>
    <mergeCell ref="B18:K18"/>
    <mergeCell ref="M18:V18"/>
    <mergeCell ref="X18:AG18"/>
    <mergeCell ref="AI18:AR18"/>
    <mergeCell ref="AT18:BC18"/>
    <mergeCell ref="B19:K19"/>
    <mergeCell ref="X16:AG16"/>
    <mergeCell ref="AI16:AR16"/>
    <mergeCell ref="AT16:BC16"/>
    <mergeCell ref="A17:A19"/>
    <mergeCell ref="B17:K17"/>
    <mergeCell ref="L17:L19"/>
    <mergeCell ref="M17:V17"/>
    <mergeCell ref="W17:W19"/>
    <mergeCell ref="X17:AG17"/>
    <mergeCell ref="AH17:AH19"/>
    <mergeCell ref="AS14:AS16"/>
    <mergeCell ref="AT14:BC14"/>
    <mergeCell ref="BD14:BD16"/>
    <mergeCell ref="B15:K15"/>
    <mergeCell ref="M15:V15"/>
    <mergeCell ref="X15:AG15"/>
    <mergeCell ref="AI15:AR15"/>
    <mergeCell ref="AT15:BC15"/>
    <mergeCell ref="B16:K16"/>
    <mergeCell ref="M16:V16"/>
    <mergeCell ref="AI13:AR13"/>
    <mergeCell ref="AT13:BC13"/>
    <mergeCell ref="A14:A16"/>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E4:AB4"/>
    <mergeCell ref="M6:T6"/>
    <mergeCell ref="L8:L10"/>
    <mergeCell ref="W8:W10"/>
    <mergeCell ref="AH8:AH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32"/>
  <sheetViews>
    <sheetView workbookViewId="0">
      <pane ySplit="11" topLeftCell="A12" activePane="bottomLeft" state="frozen"/>
      <selection activeCell="B12" sqref="B12"/>
      <selection pane="bottomLeft" activeCell="C8" sqref="C8:C10"/>
    </sheetView>
  </sheetViews>
  <sheetFormatPr defaultColWidth="8.85546875" defaultRowHeight="15" x14ac:dyDescent="0.25"/>
  <cols>
    <col min="1" max="2" width="12.42578125" style="96" customWidth="1"/>
    <col min="3" max="8" width="13.42578125" style="96" customWidth="1"/>
    <col min="9" max="22" width="10.28515625" style="96" customWidth="1"/>
    <col min="23" max="29" width="9.28515625" style="96" customWidth="1"/>
    <col min="30" max="16384" width="8.85546875" style="96"/>
  </cols>
  <sheetData>
    <row r="1" spans="1:27" s="116" customFormat="1" ht="33" customHeight="1" x14ac:dyDescent="0.25">
      <c r="B1" s="314" t="s">
        <v>170</v>
      </c>
      <c r="C1" s="404"/>
      <c r="D1" s="404"/>
      <c r="E1" s="404"/>
      <c r="F1" s="404"/>
      <c r="G1" s="404"/>
      <c r="H1" s="405"/>
      <c r="I1" s="40"/>
      <c r="J1" s="40"/>
      <c r="K1" s="40"/>
      <c r="L1" s="40"/>
      <c r="M1" s="40"/>
      <c r="N1" s="40"/>
      <c r="O1" s="40"/>
      <c r="P1" s="40"/>
      <c r="Q1" s="40"/>
      <c r="R1" s="40"/>
      <c r="S1" s="40"/>
      <c r="T1" s="40"/>
      <c r="U1" s="40"/>
      <c r="V1" s="40"/>
      <c r="W1" s="40"/>
      <c r="X1" s="40"/>
      <c r="Y1" s="40"/>
      <c r="Z1" s="40"/>
      <c r="AA1" s="40"/>
    </row>
    <row r="2" spans="1:27" s="116" customFormat="1" ht="33" customHeight="1" thickBot="1" x14ac:dyDescent="0.3">
      <c r="B2" s="335"/>
      <c r="C2" s="406"/>
      <c r="D2" s="406"/>
      <c r="E2" s="406"/>
      <c r="F2" s="406"/>
      <c r="G2" s="406"/>
      <c r="H2" s="407"/>
      <c r="I2" s="40"/>
      <c r="J2" s="40"/>
      <c r="K2" s="40"/>
      <c r="L2" s="40"/>
      <c r="M2" s="40"/>
      <c r="N2" s="40"/>
      <c r="O2" s="40"/>
      <c r="P2" s="40"/>
      <c r="Q2" s="40"/>
      <c r="R2" s="40"/>
      <c r="S2" s="40"/>
      <c r="T2" s="40"/>
      <c r="U2" s="40"/>
      <c r="V2" s="40"/>
      <c r="W2" s="40"/>
      <c r="X2" s="40"/>
      <c r="Y2" s="40"/>
      <c r="Z2" s="40"/>
      <c r="AA2" s="40"/>
    </row>
    <row r="3" spans="1:27" s="116" customFormat="1" ht="15.75" thickBot="1" x14ac:dyDescent="0.3">
      <c r="A3" s="400"/>
      <c r="B3" s="400"/>
      <c r="C3" s="40"/>
      <c r="D3" s="40"/>
      <c r="E3" s="40"/>
      <c r="F3" s="40"/>
      <c r="G3" s="40"/>
      <c r="H3" s="40"/>
      <c r="I3" s="40"/>
      <c r="J3" s="40"/>
      <c r="K3" s="40"/>
      <c r="L3" s="40"/>
      <c r="M3" s="40"/>
      <c r="N3" s="40"/>
      <c r="O3" s="40"/>
      <c r="P3" s="40"/>
      <c r="Q3" s="40"/>
      <c r="R3" s="40"/>
      <c r="S3" s="40"/>
      <c r="T3" s="40"/>
      <c r="U3" s="40"/>
      <c r="V3" s="40"/>
      <c r="W3" s="40"/>
      <c r="X3" s="40"/>
      <c r="Y3" s="40"/>
      <c r="Z3" s="40"/>
      <c r="AA3" s="40"/>
    </row>
    <row r="4" spans="1:27" s="116" customFormat="1" ht="35.25" customHeight="1" thickBot="1" x14ac:dyDescent="0.3">
      <c r="A4" s="400"/>
      <c r="B4" s="400"/>
      <c r="C4" s="320" t="s">
        <v>213</v>
      </c>
      <c r="D4" s="321"/>
      <c r="E4" s="321"/>
      <c r="F4" s="321"/>
      <c r="G4" s="322"/>
      <c r="H4" s="40"/>
      <c r="I4" s="40"/>
      <c r="J4" s="40"/>
      <c r="K4" s="40"/>
      <c r="L4" s="40"/>
      <c r="M4" s="40"/>
      <c r="N4" s="40"/>
      <c r="O4" s="40"/>
      <c r="P4" s="40"/>
      <c r="Q4" s="40"/>
      <c r="R4" s="40"/>
      <c r="S4" s="40"/>
      <c r="T4" s="40"/>
      <c r="U4" s="40"/>
      <c r="V4" s="40"/>
      <c r="W4" s="40"/>
      <c r="X4" s="40"/>
      <c r="Y4" s="40"/>
      <c r="Z4" s="40"/>
      <c r="AA4" s="40"/>
    </row>
    <row r="5" spans="1:27" s="116" customFormat="1" ht="15.75" thickBot="1" x14ac:dyDescent="0.3">
      <c r="A5" s="400"/>
      <c r="B5" s="400"/>
      <c r="C5" s="40"/>
      <c r="D5" s="40"/>
      <c r="E5" s="40"/>
      <c r="F5" s="40"/>
    </row>
    <row r="6" spans="1:27" s="116" customFormat="1" ht="15.75" thickBot="1" x14ac:dyDescent="0.3">
      <c r="A6" s="400"/>
      <c r="B6" s="400"/>
      <c r="C6" s="40"/>
      <c r="D6" s="326" t="s">
        <v>74</v>
      </c>
      <c r="E6" s="321"/>
      <c r="F6" s="322"/>
      <c r="G6" s="40"/>
      <c r="H6" s="40"/>
      <c r="I6" s="40"/>
      <c r="J6" s="40"/>
      <c r="K6" s="40"/>
    </row>
    <row r="7" spans="1:27" ht="15.75" thickBot="1" x14ac:dyDescent="0.3">
      <c r="A7" s="323"/>
      <c r="B7" s="323"/>
      <c r="C7" s="122"/>
      <c r="D7" s="122"/>
      <c r="E7" s="122"/>
      <c r="F7" s="122"/>
    </row>
    <row r="8" spans="1:27" ht="15.75" thickBot="1" x14ac:dyDescent="0.3">
      <c r="A8" s="323"/>
      <c r="B8" s="323"/>
      <c r="C8" s="324" t="s">
        <v>108</v>
      </c>
      <c r="D8" s="332" t="s">
        <v>109</v>
      </c>
      <c r="E8" s="329" t="s">
        <v>110</v>
      </c>
      <c r="F8" s="331" t="s">
        <v>111</v>
      </c>
      <c r="G8" s="401" t="s">
        <v>119</v>
      </c>
      <c r="H8" s="116"/>
      <c r="I8" s="116"/>
      <c r="J8" s="116"/>
      <c r="K8" s="116"/>
      <c r="L8" s="116"/>
      <c r="M8" s="116"/>
      <c r="N8" s="116"/>
      <c r="O8" s="116"/>
      <c r="P8" s="116"/>
      <c r="Q8" s="116"/>
      <c r="R8" s="116"/>
      <c r="S8" s="116"/>
      <c r="T8" s="116"/>
      <c r="U8" s="116"/>
    </row>
    <row r="9" spans="1:27" ht="15.75" thickBot="1" x14ac:dyDescent="0.3">
      <c r="A9" s="323"/>
      <c r="B9" s="323"/>
      <c r="C9" s="324"/>
      <c r="D9" s="332"/>
      <c r="E9" s="329"/>
      <c r="F9" s="331"/>
      <c r="G9" s="402"/>
      <c r="H9" s="116"/>
      <c r="I9" s="116"/>
      <c r="J9" s="116"/>
      <c r="K9" s="116"/>
      <c r="L9" s="116"/>
      <c r="M9" s="116"/>
      <c r="N9" s="116"/>
      <c r="O9" s="116"/>
      <c r="P9" s="116"/>
      <c r="Q9" s="116"/>
      <c r="R9" s="116"/>
      <c r="S9" s="116"/>
      <c r="T9" s="116"/>
      <c r="U9" s="116"/>
    </row>
    <row r="10" spans="1:27" ht="30" customHeight="1" thickBot="1" x14ac:dyDescent="0.3">
      <c r="A10" s="323"/>
      <c r="B10" s="323"/>
      <c r="C10" s="325"/>
      <c r="D10" s="332"/>
      <c r="E10" s="329"/>
      <c r="F10" s="331"/>
      <c r="G10" s="403"/>
      <c r="H10" s="116"/>
      <c r="I10" s="116"/>
      <c r="J10" s="116"/>
      <c r="K10" s="116"/>
      <c r="L10" s="116"/>
      <c r="M10" s="116"/>
      <c r="N10" s="116"/>
      <c r="O10" s="116"/>
      <c r="P10" s="116"/>
      <c r="Q10" s="116"/>
      <c r="R10" s="116"/>
      <c r="S10" s="116"/>
      <c r="T10" s="116"/>
      <c r="U10" s="116"/>
    </row>
    <row r="11" spans="1:27" ht="15.75" thickBot="1" x14ac:dyDescent="0.3">
      <c r="A11" s="323"/>
      <c r="B11" s="323"/>
      <c r="C11" s="111" t="s">
        <v>114</v>
      </c>
      <c r="D11" s="33" t="s">
        <v>115</v>
      </c>
      <c r="E11" s="1" t="s">
        <v>116</v>
      </c>
      <c r="F11" s="2" t="s">
        <v>117</v>
      </c>
      <c r="G11" s="3" t="s">
        <v>118</v>
      </c>
      <c r="H11" s="116"/>
      <c r="I11" s="116"/>
      <c r="J11" s="116"/>
      <c r="K11" s="116"/>
      <c r="L11" s="116"/>
      <c r="M11" s="116"/>
      <c r="N11" s="116"/>
      <c r="O11" s="116"/>
      <c r="P11" s="116"/>
      <c r="Q11" s="116"/>
      <c r="R11" s="116"/>
      <c r="S11" s="116"/>
      <c r="T11" s="116"/>
      <c r="U11" s="116"/>
    </row>
    <row r="12" spans="1:27" ht="15.75" thickBot="1" x14ac:dyDescent="0.3">
      <c r="A12" s="314" t="str">
        <f>'Merit Overview'!A3</f>
        <v>Member #1</v>
      </c>
      <c r="B12" s="316"/>
      <c r="C12" s="179"/>
      <c r="D12" s="172"/>
      <c r="E12" s="173"/>
      <c r="F12" s="174"/>
      <c r="G12" s="175"/>
      <c r="H12" s="116"/>
      <c r="I12" s="116"/>
      <c r="J12" s="116"/>
      <c r="K12" s="116"/>
      <c r="L12" s="116"/>
      <c r="M12" s="116"/>
      <c r="N12" s="116"/>
      <c r="O12" s="116"/>
      <c r="P12" s="116"/>
      <c r="Q12" s="116"/>
      <c r="R12" s="116"/>
      <c r="S12" s="116"/>
      <c r="T12" s="116"/>
      <c r="U12" s="116"/>
    </row>
    <row r="13" spans="1:27" ht="15.75" thickBot="1" x14ac:dyDescent="0.3">
      <c r="A13" s="314" t="str">
        <f>'Merit Overview'!A4</f>
        <v>Member #2</v>
      </c>
      <c r="B13" s="316"/>
      <c r="C13" s="179"/>
      <c r="D13" s="172"/>
      <c r="E13" s="173"/>
      <c r="F13" s="174"/>
      <c r="G13" s="175"/>
      <c r="H13" s="116"/>
      <c r="I13" s="116"/>
      <c r="J13" s="116"/>
      <c r="K13" s="116"/>
      <c r="L13" s="116"/>
      <c r="M13" s="116"/>
      <c r="N13" s="116"/>
      <c r="O13" s="116"/>
      <c r="P13" s="116"/>
      <c r="Q13" s="116"/>
      <c r="R13" s="116"/>
      <c r="S13" s="116"/>
      <c r="T13" s="116"/>
      <c r="U13" s="116"/>
    </row>
    <row r="14" spans="1:27" ht="15.75" thickBot="1" x14ac:dyDescent="0.3">
      <c r="A14" s="314" t="str">
        <f>'Merit Overview'!A5</f>
        <v>Member #3</v>
      </c>
      <c r="B14" s="316"/>
      <c r="C14" s="179"/>
      <c r="D14" s="172"/>
      <c r="E14" s="173"/>
      <c r="F14" s="174"/>
      <c r="G14" s="175"/>
      <c r="H14" s="116"/>
      <c r="I14" s="116"/>
      <c r="J14" s="116"/>
      <c r="K14" s="116"/>
      <c r="L14" s="116"/>
      <c r="M14" s="116"/>
      <c r="N14" s="116"/>
      <c r="O14" s="116"/>
      <c r="P14" s="116"/>
      <c r="Q14" s="116"/>
      <c r="R14" s="116"/>
      <c r="S14" s="116"/>
      <c r="T14" s="116"/>
      <c r="U14" s="116"/>
    </row>
    <row r="15" spans="1:27" ht="15.75" thickBot="1" x14ac:dyDescent="0.3">
      <c r="A15" s="314" t="str">
        <f>'Merit Overview'!A6</f>
        <v>Member #4</v>
      </c>
      <c r="B15" s="316"/>
      <c r="C15" s="179"/>
      <c r="D15" s="172"/>
      <c r="E15" s="173"/>
      <c r="F15" s="174"/>
      <c r="G15" s="175"/>
      <c r="H15" s="116"/>
      <c r="I15" s="116"/>
      <c r="J15" s="116"/>
      <c r="K15" s="116"/>
      <c r="L15" s="116"/>
      <c r="M15" s="116"/>
      <c r="N15" s="116"/>
      <c r="O15" s="116"/>
      <c r="P15" s="116"/>
      <c r="Q15" s="116"/>
      <c r="R15" s="116"/>
      <c r="S15" s="116"/>
      <c r="T15" s="116"/>
      <c r="U15" s="116"/>
    </row>
    <row r="16" spans="1:27" ht="15.75" thickBot="1" x14ac:dyDescent="0.3">
      <c r="A16" s="314" t="str">
        <f>'Merit Overview'!A7</f>
        <v>Member #5</v>
      </c>
      <c r="B16" s="316"/>
      <c r="C16" s="179"/>
      <c r="D16" s="172"/>
      <c r="E16" s="173"/>
      <c r="F16" s="174"/>
      <c r="G16" s="175"/>
      <c r="H16" s="116"/>
      <c r="I16" s="116"/>
      <c r="J16" s="116"/>
      <c r="K16" s="116"/>
      <c r="L16" s="116"/>
      <c r="M16" s="116"/>
      <c r="N16" s="116"/>
      <c r="O16" s="116"/>
      <c r="P16" s="116"/>
      <c r="Q16" s="116"/>
      <c r="R16" s="116"/>
      <c r="S16" s="116"/>
      <c r="T16" s="116"/>
      <c r="U16" s="116"/>
    </row>
    <row r="17" spans="1:21" ht="15.75" thickBot="1" x14ac:dyDescent="0.3">
      <c r="A17" s="314" t="str">
        <f>'Merit Overview'!A8</f>
        <v>Member #6</v>
      </c>
      <c r="B17" s="316"/>
      <c r="C17" s="179"/>
      <c r="D17" s="172"/>
      <c r="E17" s="173"/>
      <c r="F17" s="174"/>
      <c r="G17" s="175"/>
      <c r="H17" s="116"/>
      <c r="I17" s="116"/>
      <c r="J17" s="116"/>
      <c r="K17" s="116"/>
      <c r="L17" s="116"/>
      <c r="M17" s="116"/>
      <c r="N17" s="116"/>
      <c r="O17" s="116"/>
      <c r="P17" s="116"/>
      <c r="Q17" s="116"/>
      <c r="R17" s="116"/>
      <c r="S17" s="116"/>
      <c r="T17" s="116"/>
      <c r="U17" s="116"/>
    </row>
    <row r="18" spans="1:21" ht="15.75" thickBot="1" x14ac:dyDescent="0.3">
      <c r="A18" s="314" t="str">
        <f>'Merit Overview'!A9</f>
        <v>Member #7</v>
      </c>
      <c r="B18" s="316"/>
      <c r="C18" s="179"/>
      <c r="D18" s="172"/>
      <c r="E18" s="173"/>
      <c r="F18" s="174"/>
      <c r="G18" s="175"/>
      <c r="H18" s="116"/>
      <c r="I18" s="116"/>
      <c r="J18" s="116"/>
      <c r="K18" s="116"/>
      <c r="L18" s="116"/>
      <c r="M18" s="116"/>
      <c r="N18" s="116"/>
      <c r="O18" s="116"/>
      <c r="P18" s="116"/>
      <c r="Q18" s="116"/>
      <c r="R18" s="116"/>
      <c r="S18" s="116"/>
      <c r="T18" s="116"/>
      <c r="U18" s="116"/>
    </row>
    <row r="19" spans="1:21" ht="15.75" thickBot="1" x14ac:dyDescent="0.3">
      <c r="A19" s="314" t="str">
        <f>'Merit Overview'!A10</f>
        <v>Member #8</v>
      </c>
      <c r="B19" s="316"/>
      <c r="C19" s="179"/>
      <c r="D19" s="172"/>
      <c r="E19" s="173"/>
      <c r="F19" s="174"/>
      <c r="G19" s="175"/>
      <c r="H19" s="116"/>
      <c r="I19" s="116"/>
      <c r="J19" s="116"/>
      <c r="K19" s="116"/>
      <c r="L19" s="116"/>
      <c r="M19" s="116"/>
      <c r="N19" s="116"/>
      <c r="O19" s="116"/>
      <c r="P19" s="116"/>
      <c r="Q19" s="116"/>
      <c r="R19" s="116"/>
      <c r="S19" s="116"/>
      <c r="T19" s="116"/>
      <c r="U19" s="116"/>
    </row>
    <row r="20" spans="1:21" ht="15.75" thickBot="1" x14ac:dyDescent="0.3">
      <c r="A20" s="314" t="str">
        <f>'Merit Overview'!A11</f>
        <v>Member #9</v>
      </c>
      <c r="B20" s="316"/>
      <c r="C20" s="179"/>
      <c r="D20" s="172"/>
      <c r="E20" s="173"/>
      <c r="F20" s="174"/>
      <c r="G20" s="175"/>
      <c r="H20" s="116"/>
      <c r="I20" s="116"/>
      <c r="J20" s="116"/>
      <c r="K20" s="116"/>
      <c r="L20" s="116"/>
      <c r="M20" s="116"/>
      <c r="N20" s="116"/>
      <c r="O20" s="116"/>
      <c r="P20" s="116"/>
      <c r="Q20" s="116"/>
      <c r="R20" s="116"/>
      <c r="S20" s="116"/>
      <c r="T20" s="116"/>
      <c r="U20" s="116"/>
    </row>
    <row r="21" spans="1:21" ht="15.75" thickBot="1" x14ac:dyDescent="0.3">
      <c r="A21" s="314" t="str">
        <f>'Merit Overview'!A12</f>
        <v>Member #10</v>
      </c>
      <c r="B21" s="316"/>
      <c r="C21" s="179"/>
      <c r="D21" s="172"/>
      <c r="E21" s="173"/>
      <c r="F21" s="174"/>
      <c r="G21" s="175"/>
      <c r="H21" s="116"/>
      <c r="I21" s="116"/>
      <c r="J21" s="116"/>
      <c r="K21" s="116"/>
      <c r="L21" s="116"/>
      <c r="M21" s="116"/>
      <c r="N21" s="116"/>
      <c r="O21" s="116"/>
      <c r="P21" s="116"/>
      <c r="Q21" s="116"/>
      <c r="R21" s="116"/>
      <c r="S21" s="116"/>
      <c r="T21" s="116"/>
      <c r="U21" s="116"/>
    </row>
    <row r="22" spans="1:21" ht="15.75" thickBot="1" x14ac:dyDescent="0.3">
      <c r="A22" s="314" t="str">
        <f>'Merit Overview'!A13</f>
        <v>Member #11</v>
      </c>
      <c r="B22" s="316"/>
      <c r="C22" s="179"/>
      <c r="D22" s="172"/>
      <c r="E22" s="173"/>
      <c r="F22" s="174"/>
      <c r="G22" s="175"/>
      <c r="H22" s="116"/>
      <c r="I22" s="116"/>
      <c r="J22" s="116"/>
      <c r="K22" s="116"/>
      <c r="L22" s="116"/>
      <c r="M22" s="116"/>
      <c r="N22" s="116"/>
      <c r="O22" s="116"/>
      <c r="P22" s="116"/>
      <c r="Q22" s="116"/>
      <c r="R22" s="116"/>
      <c r="S22" s="116"/>
      <c r="T22" s="116"/>
      <c r="U22" s="116"/>
    </row>
    <row r="23" spans="1:21" ht="15.75" thickBot="1" x14ac:dyDescent="0.3">
      <c r="A23" s="314" t="str">
        <f>'Merit Overview'!A14</f>
        <v>Member #12</v>
      </c>
      <c r="B23" s="316"/>
      <c r="C23" s="179"/>
      <c r="D23" s="172"/>
      <c r="E23" s="173"/>
      <c r="F23" s="174"/>
      <c r="G23" s="175"/>
      <c r="H23" s="116"/>
      <c r="I23" s="116"/>
      <c r="J23" s="116"/>
      <c r="K23" s="116"/>
      <c r="L23" s="116"/>
      <c r="M23" s="116"/>
      <c r="N23" s="116"/>
      <c r="O23" s="116"/>
      <c r="P23" s="116"/>
      <c r="Q23" s="116"/>
      <c r="R23" s="116"/>
      <c r="S23" s="116"/>
      <c r="T23" s="116"/>
      <c r="U23" s="116"/>
    </row>
    <row r="24" spans="1:21" ht="15.75" thickBot="1" x14ac:dyDescent="0.3">
      <c r="A24" s="314" t="str">
        <f>'Merit Overview'!A15</f>
        <v>Member #13</v>
      </c>
      <c r="B24" s="316"/>
      <c r="C24" s="179"/>
      <c r="D24" s="172"/>
      <c r="E24" s="173"/>
      <c r="F24" s="174"/>
      <c r="G24" s="175"/>
      <c r="H24" s="116"/>
      <c r="I24" s="116"/>
      <c r="J24" s="116"/>
      <c r="K24" s="116"/>
      <c r="L24" s="116"/>
      <c r="M24" s="116"/>
      <c r="N24" s="116"/>
      <c r="O24" s="116"/>
      <c r="P24" s="116"/>
      <c r="Q24" s="116"/>
      <c r="R24" s="116"/>
      <c r="S24" s="116"/>
      <c r="T24" s="116"/>
      <c r="U24" s="116"/>
    </row>
    <row r="25" spans="1:21" ht="15.75" thickBot="1" x14ac:dyDescent="0.3">
      <c r="A25" s="314" t="str">
        <f>'Merit Overview'!A16</f>
        <v>Member #14</v>
      </c>
      <c r="B25" s="316"/>
      <c r="C25" s="179"/>
      <c r="D25" s="172"/>
      <c r="E25" s="173"/>
      <c r="F25" s="174"/>
      <c r="G25" s="175"/>
      <c r="H25" s="116"/>
      <c r="I25" s="116"/>
      <c r="J25" s="116"/>
      <c r="K25" s="116"/>
      <c r="L25" s="116"/>
      <c r="M25" s="116"/>
      <c r="N25" s="116"/>
      <c r="O25" s="116"/>
      <c r="P25" s="116"/>
      <c r="Q25" s="116"/>
      <c r="R25" s="116"/>
      <c r="S25" s="116"/>
      <c r="T25" s="116"/>
      <c r="U25" s="116"/>
    </row>
    <row r="26" spans="1:21" ht="15.75" thickBot="1" x14ac:dyDescent="0.3">
      <c r="A26" s="314" t="str">
        <f>'Merit Overview'!A17</f>
        <v>Member #15</v>
      </c>
      <c r="B26" s="316"/>
      <c r="C26" s="179"/>
      <c r="D26" s="172"/>
      <c r="E26" s="173"/>
      <c r="F26" s="174"/>
      <c r="G26" s="175"/>
      <c r="H26" s="116"/>
      <c r="I26" s="116"/>
      <c r="J26" s="116"/>
      <c r="K26" s="116"/>
      <c r="L26" s="116"/>
      <c r="M26" s="116"/>
      <c r="N26" s="116"/>
      <c r="O26" s="116"/>
      <c r="P26" s="116"/>
      <c r="Q26" s="116"/>
      <c r="R26" s="116"/>
      <c r="S26" s="116"/>
      <c r="T26" s="116"/>
      <c r="U26" s="116"/>
    </row>
    <row r="27" spans="1:21" ht="15.75" thickBot="1" x14ac:dyDescent="0.3">
      <c r="A27" s="314" t="str">
        <f>'Merit Overview'!A18</f>
        <v>Member #16</v>
      </c>
      <c r="B27" s="316"/>
      <c r="C27" s="179"/>
      <c r="D27" s="172"/>
      <c r="E27" s="173"/>
      <c r="F27" s="174"/>
      <c r="G27" s="175"/>
      <c r="H27" s="116"/>
      <c r="I27" s="116"/>
      <c r="J27" s="116"/>
      <c r="K27" s="116"/>
      <c r="L27" s="116"/>
      <c r="M27" s="116"/>
      <c r="N27" s="116"/>
      <c r="O27" s="116"/>
      <c r="P27" s="116"/>
      <c r="Q27" s="116"/>
      <c r="R27" s="116"/>
      <c r="S27" s="116"/>
      <c r="T27" s="116"/>
      <c r="U27" s="116"/>
    </row>
    <row r="28" spans="1:21" ht="15.75" thickBot="1" x14ac:dyDescent="0.3">
      <c r="A28" s="314" t="str">
        <f>'Merit Overview'!A19</f>
        <v>Member #17</v>
      </c>
      <c r="B28" s="316"/>
      <c r="C28" s="179"/>
      <c r="D28" s="172"/>
      <c r="E28" s="173"/>
      <c r="F28" s="174"/>
      <c r="G28" s="175"/>
      <c r="H28" s="116"/>
      <c r="I28" s="116"/>
      <c r="J28" s="116"/>
      <c r="K28" s="116"/>
      <c r="L28" s="116"/>
      <c r="M28" s="116"/>
      <c r="N28" s="116"/>
      <c r="O28" s="116"/>
      <c r="P28" s="116"/>
      <c r="Q28" s="116"/>
      <c r="R28" s="116"/>
      <c r="S28" s="116"/>
      <c r="T28" s="116"/>
      <c r="U28" s="116"/>
    </row>
    <row r="29" spans="1:21" ht="15.75" thickBot="1" x14ac:dyDescent="0.3">
      <c r="A29" s="314" t="str">
        <f>'Merit Overview'!A20</f>
        <v>Member #18</v>
      </c>
      <c r="B29" s="316"/>
      <c r="C29" s="179"/>
      <c r="D29" s="172"/>
      <c r="E29" s="173"/>
      <c r="F29" s="174"/>
      <c r="G29" s="175"/>
      <c r="H29" s="116"/>
      <c r="I29" s="116"/>
      <c r="J29" s="116"/>
      <c r="K29" s="116"/>
      <c r="L29" s="116"/>
      <c r="M29" s="116"/>
      <c r="N29" s="116"/>
      <c r="O29" s="116"/>
      <c r="P29" s="116"/>
      <c r="Q29" s="116"/>
      <c r="R29" s="116"/>
      <c r="S29" s="116"/>
      <c r="T29" s="116"/>
      <c r="U29" s="116"/>
    </row>
    <row r="30" spans="1:21" ht="15.75" thickBot="1" x14ac:dyDescent="0.3">
      <c r="A30" s="314" t="str">
        <f>'Merit Overview'!A21</f>
        <v>Member #19</v>
      </c>
      <c r="B30" s="316"/>
      <c r="C30" s="179"/>
      <c r="D30" s="172"/>
      <c r="E30" s="173"/>
      <c r="F30" s="174"/>
      <c r="G30" s="175"/>
      <c r="H30" s="116"/>
      <c r="I30" s="116"/>
      <c r="J30" s="116"/>
      <c r="K30" s="116"/>
      <c r="L30" s="116"/>
      <c r="M30" s="116"/>
      <c r="N30" s="116"/>
      <c r="O30" s="116"/>
      <c r="P30" s="116"/>
      <c r="Q30" s="116"/>
      <c r="R30" s="116"/>
      <c r="S30" s="116"/>
      <c r="T30" s="116"/>
      <c r="U30" s="116"/>
    </row>
    <row r="31" spans="1:21" ht="15.75" thickBot="1" x14ac:dyDescent="0.3">
      <c r="A31" s="320" t="str">
        <f>'Merit Overview'!A22</f>
        <v>Member #20</v>
      </c>
      <c r="B31" s="322"/>
      <c r="C31" s="179"/>
      <c r="D31" s="189"/>
      <c r="E31" s="231"/>
      <c r="F31" s="191"/>
      <c r="G31" s="192"/>
      <c r="H31" s="116"/>
      <c r="I31" s="116"/>
      <c r="J31" s="116"/>
      <c r="K31" s="116"/>
      <c r="L31" s="116"/>
      <c r="M31" s="116"/>
      <c r="N31" s="116"/>
      <c r="O31" s="116"/>
      <c r="P31" s="116"/>
      <c r="Q31" s="116"/>
      <c r="R31" s="116"/>
      <c r="S31" s="116"/>
      <c r="T31" s="116"/>
      <c r="U31" s="116"/>
    </row>
    <row r="32" spans="1:21" x14ac:dyDescent="0.25">
      <c r="H32" s="116"/>
      <c r="I32" s="116"/>
      <c r="J32" s="116"/>
      <c r="K32" s="116"/>
      <c r="L32" s="116"/>
      <c r="M32" s="116"/>
      <c r="N32" s="116"/>
      <c r="O32" s="116"/>
      <c r="P32" s="116"/>
      <c r="Q32" s="116"/>
      <c r="R32" s="116"/>
      <c r="S32" s="116"/>
      <c r="T32" s="116"/>
      <c r="U32" s="116"/>
    </row>
  </sheetData>
  <sheetProtection sheet="1" objects="1" scenarios="1"/>
  <mergeCells count="37">
    <mergeCell ref="A29:B29"/>
    <mergeCell ref="A30:B30"/>
    <mergeCell ref="A31:B31"/>
    <mergeCell ref="B1:H2"/>
    <mergeCell ref="C4:G4"/>
    <mergeCell ref="D6:F6"/>
    <mergeCell ref="A23:B23"/>
    <mergeCell ref="A24:B24"/>
    <mergeCell ref="A25:B25"/>
    <mergeCell ref="A26:B26"/>
    <mergeCell ref="A16:B16"/>
    <mergeCell ref="A27:B27"/>
    <mergeCell ref="A28:B28"/>
    <mergeCell ref="A17:B17"/>
    <mergeCell ref="A18:B18"/>
    <mergeCell ref="A19:B19"/>
    <mergeCell ref="A20:B20"/>
    <mergeCell ref="A21:B21"/>
    <mergeCell ref="A22:B22"/>
    <mergeCell ref="A11:B11"/>
    <mergeCell ref="A12:B12"/>
    <mergeCell ref="A13:B13"/>
    <mergeCell ref="A14:B14"/>
    <mergeCell ref="A15:B15"/>
    <mergeCell ref="A8:B8"/>
    <mergeCell ref="C8:C10"/>
    <mergeCell ref="F8:F10"/>
    <mergeCell ref="G8:G10"/>
    <mergeCell ref="A9:B9"/>
    <mergeCell ref="A10:B10"/>
    <mergeCell ref="D8:D10"/>
    <mergeCell ref="E8:E10"/>
    <mergeCell ref="A3:B3"/>
    <mergeCell ref="A4:B4"/>
    <mergeCell ref="A5:B5"/>
    <mergeCell ref="A6:B6"/>
    <mergeCell ref="A7:B7"/>
  </mergeCells>
  <phoneticPr fontId="24" type="noConversion"/>
  <dataValidations count="1">
    <dataValidation type="list" allowBlank="1" showDropDown="1" showInputMessage="1" showErrorMessage="1" errorTitle="Incorrect Value Entered" error="Please enter a &quot;x&quot; into the cell when a member passes a LCC." sqref="C12:G31">
      <formula1>"x, X"</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119"/>
  <sheetViews>
    <sheetView workbookViewId="0">
      <pane ySplit="11" topLeftCell="A12" activePane="bottomLeft" state="frozen"/>
      <selection activeCell="B12" sqref="B12"/>
      <selection pane="bottomLeft" activeCell="C6" sqref="C6"/>
    </sheetView>
  </sheetViews>
  <sheetFormatPr defaultColWidth="8.85546875" defaultRowHeight="15" x14ac:dyDescent="0.25"/>
  <cols>
    <col min="1" max="1" width="19" style="96" customWidth="1"/>
    <col min="2" max="8" width="7.28515625" style="96" customWidth="1"/>
    <col min="9" max="36" width="3.42578125" style="96" customWidth="1"/>
    <col min="37" max="39" width="9.28515625" style="96" customWidth="1"/>
    <col min="40" max="16384" width="8.85546875" style="96"/>
  </cols>
  <sheetData>
    <row r="1" spans="1:38" ht="17.25" customHeight="1" x14ac:dyDescent="0.25">
      <c r="B1" s="116"/>
      <c r="C1" s="314" t="s">
        <v>171</v>
      </c>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6"/>
      <c r="AE1" s="40"/>
      <c r="AF1" s="40"/>
      <c r="AG1" s="40"/>
      <c r="AH1" s="40"/>
      <c r="AI1" s="40"/>
      <c r="AJ1" s="40"/>
      <c r="AK1" s="40"/>
      <c r="AL1" s="116"/>
    </row>
    <row r="2" spans="1:38" ht="17.25" customHeight="1" thickBot="1" x14ac:dyDescent="0.3">
      <c r="B2" s="116"/>
      <c r="C2" s="317"/>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9"/>
      <c r="AE2" s="40"/>
      <c r="AF2" s="40"/>
      <c r="AG2" s="40"/>
      <c r="AH2" s="40"/>
      <c r="AI2" s="40"/>
      <c r="AJ2" s="40"/>
      <c r="AK2" s="40"/>
      <c r="AL2" s="116"/>
    </row>
    <row r="3" spans="1:38" ht="15.75" thickBot="1" x14ac:dyDescent="0.3">
      <c r="C3" s="40"/>
      <c r="D3" s="40"/>
      <c r="E3" s="40"/>
      <c r="F3" s="40"/>
      <c r="G3" s="40"/>
      <c r="H3" s="40"/>
      <c r="I3" s="40"/>
      <c r="J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38" ht="66" customHeight="1" thickBot="1" x14ac:dyDescent="0.3">
      <c r="B4" s="408" t="s">
        <v>214</v>
      </c>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10"/>
      <c r="AF4" s="40"/>
      <c r="AG4" s="40"/>
      <c r="AH4" s="40"/>
      <c r="AI4" s="40"/>
      <c r="AJ4" s="40"/>
      <c r="AK4" s="40"/>
    </row>
    <row r="5" spans="1:38" ht="15.75" thickBot="1" x14ac:dyDescent="0.3">
      <c r="C5" s="40"/>
      <c r="D5" s="40"/>
      <c r="E5" s="40"/>
      <c r="F5" s="40"/>
      <c r="G5" s="40"/>
      <c r="H5" s="40"/>
      <c r="I5" s="40"/>
      <c r="J5" s="40"/>
      <c r="M5" s="40"/>
      <c r="N5" s="40"/>
      <c r="O5" s="40"/>
      <c r="P5" s="40"/>
      <c r="Q5" s="40"/>
      <c r="R5" s="40"/>
      <c r="S5" s="116"/>
      <c r="T5" s="116"/>
      <c r="U5" s="116"/>
      <c r="V5" s="116"/>
      <c r="W5" s="116"/>
      <c r="X5" s="116"/>
      <c r="Y5" s="116"/>
      <c r="Z5" s="116"/>
      <c r="AA5" s="116"/>
      <c r="AB5" s="116"/>
      <c r="AC5" s="116"/>
      <c r="AD5" s="116"/>
      <c r="AE5" s="116"/>
      <c r="AF5" s="116"/>
      <c r="AG5" s="116"/>
      <c r="AH5" s="116"/>
      <c r="AI5" s="116"/>
    </row>
    <row r="6" spans="1:38" ht="15.75" thickBot="1" x14ac:dyDescent="0.3">
      <c r="C6" s="40"/>
      <c r="D6" s="40"/>
      <c r="E6" s="326" t="s">
        <v>7</v>
      </c>
      <c r="F6" s="327"/>
      <c r="G6" s="327"/>
      <c r="H6" s="327"/>
      <c r="I6" s="327"/>
      <c r="J6" s="327"/>
      <c r="K6" s="327"/>
      <c r="L6" s="327"/>
      <c r="M6" s="327"/>
      <c r="N6" s="328"/>
      <c r="O6" s="40"/>
      <c r="P6" s="40"/>
      <c r="Q6" s="40"/>
      <c r="R6" s="40"/>
      <c r="S6" s="40"/>
      <c r="T6" s="40"/>
      <c r="U6" s="40"/>
      <c r="V6" s="116"/>
      <c r="W6" s="116"/>
      <c r="X6" s="116"/>
      <c r="Y6" s="116"/>
      <c r="Z6" s="116"/>
      <c r="AA6" s="116"/>
      <c r="AB6" s="116"/>
      <c r="AC6" s="116"/>
      <c r="AD6" s="116"/>
      <c r="AE6" s="116"/>
      <c r="AF6" s="116"/>
      <c r="AG6" s="116"/>
      <c r="AH6" s="116"/>
      <c r="AI6" s="116"/>
    </row>
    <row r="7" spans="1:38" ht="15.75" thickBot="1" x14ac:dyDescent="0.3">
      <c r="C7" s="122"/>
      <c r="D7" s="122"/>
      <c r="E7" s="122"/>
      <c r="F7" s="122"/>
      <c r="G7" s="122"/>
      <c r="H7" s="122"/>
      <c r="I7" s="122"/>
      <c r="J7" s="122"/>
      <c r="M7" s="122"/>
      <c r="N7" s="122"/>
      <c r="O7" s="122"/>
      <c r="P7" s="122"/>
      <c r="Q7" s="122"/>
      <c r="R7" s="116"/>
      <c r="S7" s="116"/>
      <c r="T7" s="116"/>
      <c r="U7" s="116"/>
      <c r="V7" s="116"/>
      <c r="W7" s="116"/>
      <c r="X7" s="116"/>
      <c r="Y7" s="116"/>
      <c r="Z7" s="116"/>
      <c r="AA7" s="116"/>
      <c r="AB7" s="116"/>
      <c r="AC7" s="116"/>
      <c r="AD7" s="116"/>
      <c r="AE7" s="116"/>
      <c r="AF7" s="116"/>
      <c r="AG7" s="116"/>
    </row>
    <row r="8" spans="1:38" ht="15.75" thickBot="1" x14ac:dyDescent="0.3">
      <c r="C8" s="112" t="s">
        <v>172</v>
      </c>
      <c r="D8" s="337" t="s">
        <v>46</v>
      </c>
      <c r="E8" s="337"/>
      <c r="F8" s="338"/>
      <c r="R8" s="116"/>
      <c r="S8" s="116"/>
      <c r="T8" s="116"/>
      <c r="U8" s="116"/>
      <c r="V8" s="116"/>
      <c r="W8" s="116"/>
      <c r="X8" s="116"/>
      <c r="Y8" s="116"/>
      <c r="Z8" s="116"/>
      <c r="AA8" s="116"/>
      <c r="AB8" s="116"/>
      <c r="AC8" s="116"/>
      <c r="AD8" s="116"/>
      <c r="AE8" s="116"/>
      <c r="AF8" s="116"/>
      <c r="AG8" s="116"/>
      <c r="AH8" s="116"/>
      <c r="AI8" s="116"/>
      <c r="AJ8" s="116"/>
    </row>
    <row r="9" spans="1:38" ht="15.75" thickBot="1" x14ac:dyDescent="0.3">
      <c r="C9" s="112" t="s">
        <v>173</v>
      </c>
      <c r="D9" s="337" t="s">
        <v>113</v>
      </c>
      <c r="E9" s="337"/>
      <c r="F9" s="338"/>
      <c r="R9" s="116"/>
      <c r="S9" s="116"/>
      <c r="T9" s="116"/>
      <c r="U9" s="116"/>
      <c r="V9" s="116"/>
      <c r="W9" s="116"/>
      <c r="X9" s="116"/>
      <c r="Y9" s="116"/>
      <c r="Z9" s="116"/>
      <c r="AA9" s="116"/>
      <c r="AB9" s="116"/>
      <c r="AC9" s="116"/>
      <c r="AD9" s="116"/>
      <c r="AE9" s="116"/>
      <c r="AF9" s="116"/>
      <c r="AG9" s="116"/>
      <c r="AI9" s="116"/>
      <c r="AJ9" s="116"/>
    </row>
    <row r="10" spans="1:38" ht="15.75" thickBot="1" x14ac:dyDescent="0.3">
      <c r="B10" s="121"/>
      <c r="C10" s="121"/>
      <c r="D10" s="121"/>
      <c r="E10" s="121"/>
      <c r="F10" s="116"/>
      <c r="G10" s="116"/>
      <c r="H10" s="116"/>
      <c r="I10" s="116"/>
      <c r="J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I10" s="116"/>
      <c r="AJ10" s="116"/>
    </row>
    <row r="11" spans="1:38" ht="15.75" thickBot="1" x14ac:dyDescent="0.3">
      <c r="A11" s="121"/>
      <c r="B11" s="123">
        <v>1</v>
      </c>
      <c r="C11" s="123">
        <v>2</v>
      </c>
      <c r="D11" s="123">
        <v>3</v>
      </c>
      <c r="E11" s="111">
        <v>4</v>
      </c>
      <c r="F11" s="111" t="s">
        <v>3</v>
      </c>
      <c r="G11" s="116"/>
      <c r="H11" s="116"/>
      <c r="I11" s="116"/>
      <c r="J11" s="116"/>
      <c r="K11" s="116"/>
      <c r="L11" s="116"/>
      <c r="M11" s="116"/>
      <c r="N11" s="116"/>
      <c r="O11" s="116"/>
      <c r="P11" s="116"/>
      <c r="Q11" s="116"/>
      <c r="R11" s="116"/>
      <c r="S11" s="116"/>
      <c r="T11" s="116"/>
      <c r="U11" s="116"/>
      <c r="V11" s="116"/>
      <c r="W11" s="116"/>
      <c r="X11" s="116"/>
      <c r="Y11" s="124"/>
      <c r="Z11" s="116"/>
      <c r="AA11" s="125"/>
      <c r="AB11" s="116"/>
      <c r="AC11" s="126"/>
      <c r="AD11" s="116"/>
      <c r="AE11" s="127"/>
      <c r="AF11" s="116"/>
      <c r="AG11" s="116"/>
      <c r="AI11" s="116"/>
      <c r="AJ11" s="116"/>
    </row>
    <row r="12" spans="1:38" ht="15.75" thickBot="1" x14ac:dyDescent="0.3">
      <c r="A12" s="314" t="str">
        <f>'Merit Overview'!A3</f>
        <v>Member #1</v>
      </c>
      <c r="B12" s="201"/>
      <c r="C12" s="202"/>
      <c r="D12" s="202"/>
      <c r="E12" s="203"/>
      <c r="F12" s="225" t="str">
        <f>IF(OR(COUNTIF((B12:E12),"m")&gt;=3,COUNTIF((B12:E12),"t")&gt;=2),"X","")</f>
        <v/>
      </c>
      <c r="G12" s="128" t="s">
        <v>108</v>
      </c>
      <c r="H12" s="116"/>
      <c r="I12" s="129"/>
      <c r="J12" s="129"/>
      <c r="K12" s="40"/>
      <c r="L12" s="116"/>
      <c r="M12" s="116"/>
      <c r="N12" s="116"/>
      <c r="O12" s="116"/>
      <c r="P12" s="116"/>
      <c r="Q12" s="129"/>
      <c r="R12" s="116"/>
      <c r="S12" s="116"/>
      <c r="T12" s="40"/>
      <c r="U12" s="40"/>
      <c r="V12" s="116"/>
      <c r="W12" s="116"/>
      <c r="X12" s="116"/>
      <c r="Y12" s="124"/>
      <c r="Z12" s="116"/>
      <c r="AA12" s="125"/>
      <c r="AB12" s="116"/>
      <c r="AC12" s="126"/>
      <c r="AD12" s="116"/>
      <c r="AE12" s="127"/>
      <c r="AF12" s="116"/>
      <c r="AG12" s="116"/>
      <c r="AI12" s="116"/>
      <c r="AJ12" s="116"/>
    </row>
    <row r="13" spans="1:38" ht="15.75" thickBot="1" x14ac:dyDescent="0.3">
      <c r="A13" s="411"/>
      <c r="B13" s="204"/>
      <c r="C13" s="205"/>
      <c r="D13" s="205"/>
      <c r="E13" s="206"/>
      <c r="F13" s="226" t="str">
        <f t="shared" ref="F13:F76" si="0">IF(OR(COUNTIF((B13:E13),"m")&gt;=3,COUNTIF((B13:E13),"t")&gt;=2),"X","")</f>
        <v/>
      </c>
      <c r="G13" s="22" t="s">
        <v>109</v>
      </c>
      <c r="H13" s="116"/>
      <c r="I13" s="129"/>
      <c r="J13" s="129"/>
      <c r="K13" s="40"/>
      <c r="L13" s="130"/>
      <c r="M13" s="130"/>
      <c r="N13" s="130"/>
      <c r="O13" s="130"/>
      <c r="P13" s="130"/>
      <c r="Q13" s="130"/>
      <c r="R13" s="116"/>
      <c r="S13" s="116"/>
      <c r="T13" s="40"/>
      <c r="U13" s="40"/>
      <c r="V13" s="116"/>
      <c r="W13" s="116"/>
      <c r="X13" s="116"/>
      <c r="Y13" s="116"/>
      <c r="Z13" s="116"/>
      <c r="AA13" s="116"/>
      <c r="AB13" s="116"/>
      <c r="AC13" s="126"/>
      <c r="AD13" s="116"/>
      <c r="AE13" s="127"/>
      <c r="AF13" s="116"/>
      <c r="AG13" s="116"/>
      <c r="AH13" s="116"/>
      <c r="AI13" s="116"/>
      <c r="AJ13" s="116"/>
    </row>
    <row r="14" spans="1:38" ht="15.75" thickBot="1" x14ac:dyDescent="0.3">
      <c r="A14" s="411"/>
      <c r="B14" s="207"/>
      <c r="C14" s="208"/>
      <c r="D14" s="208"/>
      <c r="E14" s="209"/>
      <c r="F14" s="227" t="str">
        <f t="shared" si="0"/>
        <v/>
      </c>
      <c r="G14" s="12" t="s">
        <v>110</v>
      </c>
      <c r="H14" s="116"/>
      <c r="I14" s="129"/>
      <c r="J14" s="129"/>
      <c r="K14" s="40"/>
      <c r="L14" s="125"/>
      <c r="M14" s="125"/>
      <c r="N14" s="125"/>
      <c r="O14" s="125"/>
      <c r="P14" s="125"/>
      <c r="Q14" s="125"/>
      <c r="R14" s="116"/>
      <c r="S14" s="116"/>
      <c r="T14" s="40"/>
      <c r="U14" s="40"/>
      <c r="V14" s="116"/>
      <c r="W14" s="116"/>
      <c r="X14" s="116"/>
      <c r="Y14" s="116"/>
      <c r="Z14" s="116"/>
      <c r="AA14" s="116"/>
      <c r="AB14" s="116"/>
      <c r="AC14" s="126"/>
      <c r="AD14" s="116"/>
      <c r="AE14" s="127"/>
      <c r="AF14" s="116"/>
      <c r="AG14" s="116"/>
      <c r="AH14" s="116"/>
      <c r="AI14" s="116"/>
      <c r="AJ14" s="116"/>
    </row>
    <row r="15" spans="1:38" ht="15.75" thickBot="1" x14ac:dyDescent="0.3">
      <c r="A15" s="411"/>
      <c r="B15" s="210"/>
      <c r="C15" s="211"/>
      <c r="D15" s="211"/>
      <c r="E15" s="212"/>
      <c r="F15" s="228" t="str">
        <f t="shared" si="0"/>
        <v/>
      </c>
      <c r="G15" s="13" t="s">
        <v>111</v>
      </c>
      <c r="H15" s="116"/>
      <c r="I15" s="129"/>
      <c r="J15" s="129"/>
      <c r="K15" s="40"/>
      <c r="L15" s="120"/>
      <c r="M15" s="120"/>
      <c r="N15" s="120"/>
      <c r="O15" s="120"/>
      <c r="P15" s="120"/>
      <c r="Q15" s="120"/>
      <c r="R15" s="116"/>
      <c r="S15" s="116"/>
      <c r="T15" s="40"/>
      <c r="U15" s="40"/>
      <c r="V15" s="116"/>
      <c r="W15" s="116"/>
      <c r="X15" s="116"/>
      <c r="Y15" s="116"/>
      <c r="Z15" s="116"/>
      <c r="AA15" s="116"/>
      <c r="AB15" s="116"/>
      <c r="AC15" s="126"/>
      <c r="AD15" s="116"/>
      <c r="AE15" s="127"/>
      <c r="AF15" s="116"/>
      <c r="AG15" s="116"/>
      <c r="AH15" s="116"/>
      <c r="AI15" s="116"/>
      <c r="AJ15" s="116"/>
    </row>
    <row r="16" spans="1:38" ht="15.75" thickBot="1" x14ac:dyDescent="0.3">
      <c r="A16" s="317"/>
      <c r="B16" s="213"/>
      <c r="C16" s="214"/>
      <c r="D16" s="214"/>
      <c r="E16" s="215"/>
      <c r="F16" s="229" t="str">
        <f t="shared" si="0"/>
        <v/>
      </c>
      <c r="G16" s="23" t="s">
        <v>112</v>
      </c>
      <c r="H16" s="116"/>
      <c r="I16" s="129"/>
      <c r="J16" s="129"/>
      <c r="K16" s="40"/>
      <c r="L16" s="127"/>
      <c r="M16" s="127"/>
      <c r="N16" s="127"/>
      <c r="O16" s="127"/>
      <c r="P16" s="127"/>
      <c r="Q16" s="127"/>
      <c r="R16" s="116"/>
      <c r="S16" s="116"/>
      <c r="T16" s="40"/>
      <c r="U16" s="40"/>
      <c r="V16" s="116"/>
      <c r="W16" s="116"/>
      <c r="X16" s="116"/>
      <c r="Y16" s="116"/>
      <c r="Z16" s="116"/>
      <c r="AA16" s="116"/>
      <c r="AB16" s="116"/>
      <c r="AC16" s="126"/>
      <c r="AD16" s="116"/>
      <c r="AE16" s="127"/>
      <c r="AF16" s="116"/>
      <c r="AG16" s="116"/>
      <c r="AH16" s="116"/>
      <c r="AI16" s="116"/>
      <c r="AJ16" s="116"/>
    </row>
    <row r="17" spans="1:36" ht="15.75" thickBot="1" x14ac:dyDescent="0.3">
      <c r="A17" s="314" t="str">
        <f>'Merit Overview'!A4</f>
        <v>Member #2</v>
      </c>
      <c r="B17" s="201"/>
      <c r="C17" s="202"/>
      <c r="D17" s="202"/>
      <c r="E17" s="203"/>
      <c r="F17" s="225" t="str">
        <f t="shared" si="0"/>
        <v/>
      </c>
      <c r="G17" s="128" t="s">
        <v>108</v>
      </c>
      <c r="H17" s="116"/>
      <c r="I17" s="129"/>
      <c r="J17" s="129"/>
      <c r="K17" s="40"/>
      <c r="L17" s="116"/>
      <c r="M17" s="116"/>
      <c r="N17" s="116"/>
      <c r="O17" s="116"/>
      <c r="P17" s="116"/>
      <c r="Q17" s="129"/>
      <c r="R17" s="116"/>
      <c r="S17" s="116"/>
      <c r="T17" s="40"/>
      <c r="U17" s="40"/>
      <c r="V17" s="116"/>
      <c r="W17" s="116"/>
      <c r="X17" s="116"/>
      <c r="Y17" s="124"/>
      <c r="Z17" s="116"/>
      <c r="AA17" s="125"/>
      <c r="AB17" s="116"/>
      <c r="AC17" s="126"/>
      <c r="AD17" s="116"/>
      <c r="AE17" s="127"/>
      <c r="AF17" s="116"/>
      <c r="AG17" s="116"/>
      <c r="AI17" s="116"/>
      <c r="AJ17" s="116"/>
    </row>
    <row r="18" spans="1:36" ht="15.75" thickBot="1" x14ac:dyDescent="0.3">
      <c r="A18" s="411"/>
      <c r="B18" s="204"/>
      <c r="C18" s="205"/>
      <c r="D18" s="205"/>
      <c r="E18" s="206"/>
      <c r="F18" s="226" t="str">
        <f t="shared" si="0"/>
        <v/>
      </c>
      <c r="G18" s="22" t="s">
        <v>109</v>
      </c>
      <c r="H18" s="116"/>
      <c r="I18" s="129"/>
      <c r="J18" s="129"/>
      <c r="K18" s="40"/>
      <c r="L18" s="130"/>
      <c r="M18" s="130"/>
      <c r="N18" s="130"/>
      <c r="O18" s="130"/>
      <c r="P18" s="130"/>
      <c r="Q18" s="130"/>
      <c r="R18" s="116"/>
      <c r="S18" s="116"/>
      <c r="T18" s="40"/>
      <c r="U18" s="40"/>
      <c r="V18" s="116"/>
      <c r="W18" s="116"/>
      <c r="X18" s="116"/>
      <c r="Y18" s="116"/>
      <c r="Z18" s="116"/>
      <c r="AA18" s="116"/>
      <c r="AB18" s="116"/>
      <c r="AC18" s="126"/>
      <c r="AD18" s="116"/>
      <c r="AE18" s="127"/>
      <c r="AF18" s="116"/>
      <c r="AG18" s="116"/>
      <c r="AH18" s="116"/>
      <c r="AI18" s="116"/>
      <c r="AJ18" s="116"/>
    </row>
    <row r="19" spans="1:36" ht="15.75" thickBot="1" x14ac:dyDescent="0.3">
      <c r="A19" s="411"/>
      <c r="B19" s="207"/>
      <c r="C19" s="208"/>
      <c r="D19" s="208"/>
      <c r="E19" s="209"/>
      <c r="F19" s="227" t="str">
        <f t="shared" si="0"/>
        <v/>
      </c>
      <c r="G19" s="12" t="s">
        <v>110</v>
      </c>
      <c r="H19" s="116"/>
      <c r="I19" s="129"/>
      <c r="J19" s="129"/>
      <c r="K19" s="40"/>
      <c r="L19" s="125"/>
      <c r="M19" s="125"/>
      <c r="N19" s="125"/>
      <c r="O19" s="125"/>
      <c r="P19" s="125"/>
      <c r="Q19" s="125"/>
      <c r="R19" s="116"/>
      <c r="S19" s="116"/>
      <c r="T19" s="40"/>
      <c r="U19" s="40"/>
      <c r="V19" s="116"/>
      <c r="W19" s="116"/>
      <c r="X19" s="116"/>
      <c r="Y19" s="116"/>
      <c r="Z19" s="116"/>
      <c r="AA19" s="116"/>
      <c r="AB19" s="116"/>
      <c r="AC19" s="126"/>
      <c r="AD19" s="116"/>
      <c r="AE19" s="127"/>
      <c r="AF19" s="116"/>
      <c r="AG19" s="116"/>
      <c r="AH19" s="116"/>
      <c r="AI19" s="116"/>
      <c r="AJ19" s="116"/>
    </row>
    <row r="20" spans="1:36" ht="15.75" thickBot="1" x14ac:dyDescent="0.3">
      <c r="A20" s="411"/>
      <c r="B20" s="210"/>
      <c r="C20" s="211"/>
      <c r="D20" s="211"/>
      <c r="E20" s="212"/>
      <c r="F20" s="228" t="str">
        <f t="shared" si="0"/>
        <v/>
      </c>
      <c r="G20" s="13" t="s">
        <v>111</v>
      </c>
      <c r="H20" s="116"/>
      <c r="I20" s="129"/>
      <c r="J20" s="129"/>
      <c r="K20" s="40"/>
      <c r="L20" s="120"/>
      <c r="M20" s="120"/>
      <c r="N20" s="120"/>
      <c r="O20" s="120"/>
      <c r="P20" s="120"/>
      <c r="Q20" s="120"/>
      <c r="R20" s="116"/>
      <c r="S20" s="116"/>
      <c r="T20" s="40"/>
      <c r="U20" s="40"/>
      <c r="V20" s="116"/>
      <c r="W20" s="116"/>
      <c r="X20" s="116"/>
      <c r="Y20" s="116"/>
      <c r="Z20" s="116"/>
      <c r="AA20" s="116"/>
      <c r="AB20" s="116"/>
      <c r="AC20" s="126"/>
      <c r="AD20" s="116"/>
      <c r="AE20" s="127"/>
      <c r="AF20" s="116"/>
      <c r="AG20" s="116"/>
      <c r="AH20" s="116"/>
      <c r="AI20" s="116"/>
      <c r="AJ20" s="116"/>
    </row>
    <row r="21" spans="1:36" ht="15.75" thickBot="1" x14ac:dyDescent="0.3">
      <c r="A21" s="317"/>
      <c r="B21" s="213"/>
      <c r="C21" s="214"/>
      <c r="D21" s="214"/>
      <c r="E21" s="215"/>
      <c r="F21" s="229" t="str">
        <f t="shared" si="0"/>
        <v/>
      </c>
      <c r="G21" s="23" t="s">
        <v>112</v>
      </c>
      <c r="H21" s="116"/>
      <c r="I21" s="129"/>
      <c r="J21" s="129"/>
      <c r="K21" s="40"/>
      <c r="L21" s="127"/>
      <c r="M21" s="127"/>
      <c r="N21" s="127"/>
      <c r="O21" s="127"/>
      <c r="P21" s="127"/>
      <c r="Q21" s="127"/>
      <c r="R21" s="116"/>
      <c r="S21" s="116"/>
      <c r="T21" s="40"/>
      <c r="U21" s="40"/>
      <c r="V21" s="116"/>
      <c r="W21" s="116"/>
      <c r="X21" s="116"/>
      <c r="Y21" s="116"/>
      <c r="Z21" s="116"/>
      <c r="AA21" s="116"/>
      <c r="AB21" s="116"/>
      <c r="AC21" s="126"/>
      <c r="AD21" s="116"/>
      <c r="AE21" s="127"/>
      <c r="AF21" s="116"/>
      <c r="AG21" s="116"/>
      <c r="AH21" s="116"/>
      <c r="AI21" s="116"/>
      <c r="AJ21" s="116"/>
    </row>
    <row r="22" spans="1:36" ht="15.75" thickBot="1" x14ac:dyDescent="0.3">
      <c r="A22" s="314" t="str">
        <f>'Merit Overview'!A5</f>
        <v>Member #3</v>
      </c>
      <c r="B22" s="201"/>
      <c r="C22" s="202"/>
      <c r="D22" s="202"/>
      <c r="E22" s="203"/>
      <c r="F22" s="225" t="str">
        <f t="shared" si="0"/>
        <v/>
      </c>
      <c r="G22" s="128" t="s">
        <v>108</v>
      </c>
      <c r="H22" s="116"/>
      <c r="I22" s="129"/>
      <c r="J22" s="129"/>
      <c r="K22" s="40"/>
      <c r="L22" s="116"/>
      <c r="M22" s="116"/>
      <c r="N22" s="116"/>
      <c r="O22" s="116"/>
      <c r="P22" s="116"/>
      <c r="Q22" s="129"/>
      <c r="R22" s="116"/>
      <c r="S22" s="116"/>
      <c r="T22" s="40"/>
      <c r="U22" s="40"/>
      <c r="V22" s="116"/>
      <c r="W22" s="116"/>
      <c r="X22" s="116"/>
      <c r="Y22" s="124"/>
      <c r="Z22" s="116"/>
      <c r="AA22" s="125"/>
      <c r="AB22" s="116"/>
      <c r="AC22" s="126"/>
      <c r="AD22" s="116"/>
      <c r="AE22" s="127"/>
      <c r="AF22" s="116"/>
      <c r="AG22" s="116"/>
      <c r="AI22" s="116"/>
      <c r="AJ22" s="116"/>
    </row>
    <row r="23" spans="1:36" ht="15.75" thickBot="1" x14ac:dyDescent="0.3">
      <c r="A23" s="411"/>
      <c r="B23" s="204"/>
      <c r="C23" s="205"/>
      <c r="D23" s="205"/>
      <c r="E23" s="206"/>
      <c r="F23" s="226" t="str">
        <f t="shared" si="0"/>
        <v/>
      </c>
      <c r="G23" s="22" t="s">
        <v>109</v>
      </c>
      <c r="H23" s="116"/>
      <c r="I23" s="129"/>
      <c r="J23" s="129"/>
      <c r="K23" s="40"/>
      <c r="L23" s="130"/>
      <c r="M23" s="130"/>
      <c r="N23" s="130"/>
      <c r="O23" s="130"/>
      <c r="P23" s="130"/>
      <c r="Q23" s="130"/>
      <c r="R23" s="116"/>
      <c r="S23" s="116"/>
      <c r="T23" s="40"/>
      <c r="U23" s="40"/>
      <c r="V23" s="116"/>
      <c r="W23" s="116"/>
      <c r="X23" s="116"/>
      <c r="Y23" s="116"/>
      <c r="Z23" s="116"/>
      <c r="AA23" s="116"/>
      <c r="AB23" s="116"/>
      <c r="AC23" s="126"/>
      <c r="AD23" s="116"/>
      <c r="AE23" s="127"/>
      <c r="AF23" s="116"/>
      <c r="AG23" s="116"/>
      <c r="AH23" s="116"/>
      <c r="AI23" s="116"/>
      <c r="AJ23" s="116"/>
    </row>
    <row r="24" spans="1:36" ht="15.75" thickBot="1" x14ac:dyDescent="0.3">
      <c r="A24" s="411"/>
      <c r="B24" s="207"/>
      <c r="C24" s="208"/>
      <c r="D24" s="208"/>
      <c r="E24" s="209"/>
      <c r="F24" s="227" t="str">
        <f t="shared" si="0"/>
        <v/>
      </c>
      <c r="G24" s="12" t="s">
        <v>110</v>
      </c>
      <c r="H24" s="116"/>
      <c r="I24" s="129"/>
      <c r="J24" s="129"/>
      <c r="K24" s="40"/>
      <c r="L24" s="125"/>
      <c r="M24" s="125"/>
      <c r="N24" s="125"/>
      <c r="O24" s="125"/>
      <c r="P24" s="125"/>
      <c r="Q24" s="125"/>
      <c r="R24" s="116"/>
      <c r="S24" s="116"/>
      <c r="T24" s="40"/>
      <c r="U24" s="40"/>
      <c r="V24" s="116"/>
      <c r="W24" s="116"/>
      <c r="X24" s="116"/>
      <c r="Y24" s="116"/>
      <c r="Z24" s="116"/>
      <c r="AA24" s="116"/>
      <c r="AB24" s="116"/>
      <c r="AC24" s="126"/>
      <c r="AD24" s="116"/>
      <c r="AE24" s="127"/>
      <c r="AF24" s="116"/>
      <c r="AG24" s="116"/>
      <c r="AH24" s="116"/>
      <c r="AI24" s="116"/>
      <c r="AJ24" s="116"/>
    </row>
    <row r="25" spans="1:36" ht="15.75" thickBot="1" x14ac:dyDescent="0.3">
      <c r="A25" s="411"/>
      <c r="B25" s="210"/>
      <c r="C25" s="211"/>
      <c r="D25" s="211"/>
      <c r="E25" s="212"/>
      <c r="F25" s="228" t="str">
        <f t="shared" si="0"/>
        <v/>
      </c>
      <c r="G25" s="13" t="s">
        <v>111</v>
      </c>
      <c r="H25" s="116"/>
      <c r="I25" s="129"/>
      <c r="J25" s="129"/>
      <c r="K25" s="40"/>
      <c r="L25" s="120"/>
      <c r="M25" s="120"/>
      <c r="N25" s="120"/>
      <c r="O25" s="120"/>
      <c r="P25" s="120"/>
      <c r="Q25" s="120"/>
      <c r="R25" s="116"/>
      <c r="S25" s="116"/>
      <c r="T25" s="40"/>
      <c r="U25" s="40"/>
      <c r="V25" s="116"/>
      <c r="W25" s="116"/>
      <c r="X25" s="116"/>
      <c r="Y25" s="116"/>
      <c r="Z25" s="116"/>
      <c r="AA25" s="116"/>
      <c r="AB25" s="116"/>
      <c r="AC25" s="126"/>
      <c r="AD25" s="116"/>
      <c r="AE25" s="127"/>
      <c r="AF25" s="116"/>
      <c r="AG25" s="116"/>
      <c r="AH25" s="116"/>
      <c r="AI25" s="116"/>
      <c r="AJ25" s="116"/>
    </row>
    <row r="26" spans="1:36" ht="15.75" thickBot="1" x14ac:dyDescent="0.3">
      <c r="A26" s="317"/>
      <c r="B26" s="213"/>
      <c r="C26" s="214"/>
      <c r="D26" s="214"/>
      <c r="E26" s="215"/>
      <c r="F26" s="229" t="str">
        <f t="shared" si="0"/>
        <v/>
      </c>
      <c r="G26" s="23" t="s">
        <v>112</v>
      </c>
      <c r="H26" s="116"/>
      <c r="I26" s="129"/>
      <c r="J26" s="129"/>
      <c r="K26" s="40"/>
      <c r="L26" s="127"/>
      <c r="M26" s="127"/>
      <c r="N26" s="127"/>
      <c r="O26" s="127"/>
      <c r="P26" s="127"/>
      <c r="Q26" s="127"/>
      <c r="R26" s="116"/>
      <c r="S26" s="116"/>
      <c r="T26" s="40"/>
      <c r="U26" s="40"/>
      <c r="V26" s="116"/>
      <c r="W26" s="116"/>
      <c r="X26" s="116"/>
      <c r="Y26" s="116"/>
      <c r="Z26" s="116"/>
      <c r="AA26" s="116"/>
      <c r="AB26" s="116"/>
      <c r="AC26" s="126"/>
      <c r="AD26" s="116"/>
      <c r="AE26" s="127"/>
      <c r="AF26" s="116"/>
      <c r="AG26" s="116"/>
      <c r="AH26" s="116"/>
      <c r="AI26" s="116"/>
      <c r="AJ26" s="116"/>
    </row>
    <row r="27" spans="1:36" ht="15.75" thickBot="1" x14ac:dyDescent="0.3">
      <c r="A27" s="314" t="str">
        <f>'Merit Overview'!A6</f>
        <v>Member #4</v>
      </c>
      <c r="B27" s="201"/>
      <c r="C27" s="202"/>
      <c r="D27" s="202"/>
      <c r="E27" s="203"/>
      <c r="F27" s="225" t="str">
        <f t="shared" si="0"/>
        <v/>
      </c>
      <c r="G27" s="128" t="s">
        <v>108</v>
      </c>
      <c r="H27" s="116"/>
      <c r="I27" s="129"/>
      <c r="J27" s="129"/>
      <c r="K27" s="40"/>
      <c r="L27" s="116"/>
      <c r="M27" s="116"/>
      <c r="N27" s="116"/>
      <c r="O27" s="116"/>
      <c r="P27" s="116"/>
      <c r="Q27" s="129"/>
      <c r="R27" s="116"/>
      <c r="S27" s="116"/>
      <c r="T27" s="40"/>
      <c r="U27" s="40"/>
      <c r="V27" s="116"/>
      <c r="W27" s="116"/>
      <c r="X27" s="116"/>
      <c r="Y27" s="124"/>
      <c r="Z27" s="116"/>
      <c r="AA27" s="125"/>
      <c r="AB27" s="116"/>
      <c r="AC27" s="126"/>
      <c r="AD27" s="116"/>
      <c r="AE27" s="127"/>
      <c r="AF27" s="116"/>
      <c r="AG27" s="116"/>
      <c r="AI27" s="116"/>
      <c r="AJ27" s="116"/>
    </row>
    <row r="28" spans="1:36" ht="15.75" thickBot="1" x14ac:dyDescent="0.3">
      <c r="A28" s="411"/>
      <c r="B28" s="204"/>
      <c r="C28" s="205"/>
      <c r="D28" s="205"/>
      <c r="E28" s="206"/>
      <c r="F28" s="226" t="str">
        <f t="shared" si="0"/>
        <v/>
      </c>
      <c r="G28" s="22" t="s">
        <v>109</v>
      </c>
      <c r="H28" s="116"/>
      <c r="I28" s="129"/>
      <c r="J28" s="129"/>
      <c r="K28" s="40"/>
      <c r="L28" s="130"/>
      <c r="M28" s="130"/>
      <c r="N28" s="130"/>
      <c r="O28" s="130"/>
      <c r="P28" s="130"/>
      <c r="Q28" s="130"/>
      <c r="R28" s="116"/>
      <c r="S28" s="116"/>
      <c r="T28" s="40"/>
      <c r="U28" s="40"/>
      <c r="V28" s="116"/>
      <c r="W28" s="116"/>
      <c r="X28" s="116"/>
      <c r="Y28" s="116"/>
      <c r="Z28" s="116"/>
      <c r="AA28" s="116"/>
      <c r="AB28" s="116"/>
      <c r="AC28" s="126"/>
      <c r="AD28" s="116"/>
      <c r="AE28" s="127"/>
      <c r="AF28" s="116"/>
      <c r="AG28" s="116"/>
      <c r="AH28" s="116"/>
      <c r="AI28" s="116"/>
      <c r="AJ28" s="116"/>
    </row>
    <row r="29" spans="1:36" ht="15.75" thickBot="1" x14ac:dyDescent="0.3">
      <c r="A29" s="411"/>
      <c r="B29" s="207"/>
      <c r="C29" s="208"/>
      <c r="D29" s="208"/>
      <c r="E29" s="209"/>
      <c r="F29" s="227" t="str">
        <f t="shared" si="0"/>
        <v/>
      </c>
      <c r="G29" s="12" t="s">
        <v>110</v>
      </c>
      <c r="H29" s="116"/>
      <c r="I29" s="129"/>
      <c r="J29" s="129"/>
      <c r="K29" s="40"/>
      <c r="L29" s="125"/>
      <c r="M29" s="125"/>
      <c r="N29" s="125"/>
      <c r="O29" s="125"/>
      <c r="P29" s="125"/>
      <c r="Q29" s="125"/>
      <c r="R29" s="116"/>
      <c r="S29" s="116"/>
      <c r="T29" s="40"/>
      <c r="U29" s="40"/>
      <c r="V29" s="116"/>
      <c r="W29" s="116"/>
      <c r="X29" s="116"/>
      <c r="Y29" s="116"/>
      <c r="Z29" s="116"/>
      <c r="AA29" s="116"/>
      <c r="AB29" s="116"/>
      <c r="AC29" s="126"/>
      <c r="AD29" s="116"/>
      <c r="AE29" s="127"/>
      <c r="AF29" s="116"/>
      <c r="AG29" s="116"/>
      <c r="AH29" s="116"/>
      <c r="AI29" s="116"/>
      <c r="AJ29" s="116"/>
    </row>
    <row r="30" spans="1:36" ht="15.75" thickBot="1" x14ac:dyDescent="0.3">
      <c r="A30" s="411"/>
      <c r="B30" s="210"/>
      <c r="C30" s="211"/>
      <c r="D30" s="211"/>
      <c r="E30" s="212"/>
      <c r="F30" s="228" t="str">
        <f t="shared" si="0"/>
        <v/>
      </c>
      <c r="G30" s="13" t="s">
        <v>111</v>
      </c>
      <c r="H30" s="116"/>
      <c r="I30" s="129"/>
      <c r="J30" s="129"/>
      <c r="K30" s="40"/>
      <c r="L30" s="120"/>
      <c r="M30" s="120"/>
      <c r="N30" s="120"/>
      <c r="O30" s="120"/>
      <c r="P30" s="120"/>
      <c r="Q30" s="120"/>
      <c r="R30" s="116"/>
      <c r="S30" s="116"/>
      <c r="T30" s="40"/>
      <c r="U30" s="40"/>
      <c r="V30" s="116"/>
      <c r="W30" s="116"/>
      <c r="X30" s="116"/>
      <c r="Y30" s="116"/>
      <c r="Z30" s="116"/>
      <c r="AA30" s="116"/>
      <c r="AB30" s="116"/>
      <c r="AC30" s="126"/>
      <c r="AD30" s="116"/>
      <c r="AE30" s="127"/>
      <c r="AF30" s="116"/>
      <c r="AG30" s="116"/>
      <c r="AH30" s="116"/>
      <c r="AI30" s="116"/>
      <c r="AJ30" s="116"/>
    </row>
    <row r="31" spans="1:36" ht="15.75" thickBot="1" x14ac:dyDescent="0.3">
      <c r="A31" s="317"/>
      <c r="B31" s="213"/>
      <c r="C31" s="214"/>
      <c r="D31" s="214"/>
      <c r="E31" s="215"/>
      <c r="F31" s="229" t="str">
        <f t="shared" si="0"/>
        <v/>
      </c>
      <c r="G31" s="23" t="s">
        <v>112</v>
      </c>
      <c r="H31" s="116"/>
      <c r="I31" s="129"/>
      <c r="J31" s="129"/>
      <c r="K31" s="40"/>
      <c r="L31" s="127"/>
      <c r="M31" s="127"/>
      <c r="N31" s="127"/>
      <c r="O31" s="127"/>
      <c r="P31" s="127"/>
      <c r="Q31" s="127"/>
      <c r="R31" s="116"/>
      <c r="S31" s="116"/>
      <c r="T31" s="40"/>
      <c r="U31" s="40"/>
      <c r="V31" s="116"/>
      <c r="W31" s="116"/>
      <c r="X31" s="116"/>
      <c r="Y31" s="116"/>
      <c r="Z31" s="116"/>
      <c r="AA31" s="116"/>
      <c r="AB31" s="116"/>
      <c r="AC31" s="126"/>
      <c r="AD31" s="116"/>
      <c r="AE31" s="127"/>
      <c r="AF31" s="116"/>
      <c r="AG31" s="116"/>
      <c r="AH31" s="116"/>
      <c r="AI31" s="116"/>
      <c r="AJ31" s="116"/>
    </row>
    <row r="32" spans="1:36" ht="15.75" thickBot="1" x14ac:dyDescent="0.3">
      <c r="A32" s="314" t="str">
        <f>'Merit Overview'!A7</f>
        <v>Member #5</v>
      </c>
      <c r="B32" s="201"/>
      <c r="C32" s="202"/>
      <c r="D32" s="202"/>
      <c r="E32" s="203"/>
      <c r="F32" s="225" t="str">
        <f t="shared" si="0"/>
        <v/>
      </c>
      <c r="G32" s="128" t="s">
        <v>108</v>
      </c>
      <c r="H32" s="116"/>
      <c r="I32" s="129"/>
      <c r="J32" s="129"/>
      <c r="K32" s="40"/>
      <c r="L32" s="116"/>
      <c r="M32" s="116"/>
      <c r="N32" s="116"/>
      <c r="O32" s="116"/>
      <c r="P32" s="116"/>
      <c r="Q32" s="129"/>
      <c r="R32" s="116"/>
      <c r="S32" s="116"/>
      <c r="T32" s="40"/>
      <c r="U32" s="40"/>
      <c r="V32" s="116"/>
      <c r="W32" s="116"/>
      <c r="X32" s="116"/>
      <c r="Y32" s="124"/>
      <c r="Z32" s="116"/>
      <c r="AA32" s="125"/>
      <c r="AB32" s="116"/>
      <c r="AC32" s="126"/>
      <c r="AD32" s="116"/>
      <c r="AE32" s="127"/>
      <c r="AF32" s="116"/>
      <c r="AG32" s="116"/>
      <c r="AI32" s="116"/>
      <c r="AJ32" s="116"/>
    </row>
    <row r="33" spans="1:36" ht="15.75" thickBot="1" x14ac:dyDescent="0.3">
      <c r="A33" s="411"/>
      <c r="B33" s="204"/>
      <c r="C33" s="205"/>
      <c r="D33" s="205"/>
      <c r="E33" s="206"/>
      <c r="F33" s="226" t="str">
        <f t="shared" si="0"/>
        <v/>
      </c>
      <c r="G33" s="22" t="s">
        <v>109</v>
      </c>
      <c r="H33" s="116"/>
      <c r="I33" s="129"/>
      <c r="J33" s="129"/>
      <c r="K33" s="40"/>
      <c r="L33" s="130"/>
      <c r="M33" s="130"/>
      <c r="N33" s="130"/>
      <c r="O33" s="130"/>
      <c r="P33" s="130"/>
      <c r="Q33" s="130"/>
      <c r="R33" s="116"/>
      <c r="S33" s="116"/>
      <c r="T33" s="40"/>
      <c r="U33" s="40"/>
      <c r="V33" s="116"/>
      <c r="W33" s="116"/>
      <c r="X33" s="116"/>
      <c r="Y33" s="116"/>
      <c r="Z33" s="116"/>
      <c r="AA33" s="116"/>
      <c r="AB33" s="116"/>
      <c r="AC33" s="126"/>
      <c r="AD33" s="116"/>
      <c r="AE33" s="127"/>
      <c r="AF33" s="116"/>
      <c r="AG33" s="116"/>
      <c r="AH33" s="116"/>
      <c r="AI33" s="116"/>
      <c r="AJ33" s="116"/>
    </row>
    <row r="34" spans="1:36" ht="15.75" thickBot="1" x14ac:dyDescent="0.3">
      <c r="A34" s="411"/>
      <c r="B34" s="207"/>
      <c r="C34" s="208"/>
      <c r="D34" s="208"/>
      <c r="E34" s="209"/>
      <c r="F34" s="227" t="str">
        <f t="shared" si="0"/>
        <v/>
      </c>
      <c r="G34" s="12" t="s">
        <v>110</v>
      </c>
      <c r="H34" s="116"/>
      <c r="I34" s="129"/>
      <c r="J34" s="129"/>
      <c r="K34" s="40"/>
      <c r="L34" s="125"/>
      <c r="M34" s="125"/>
      <c r="N34" s="125"/>
      <c r="O34" s="125"/>
      <c r="P34" s="125"/>
      <c r="Q34" s="125"/>
      <c r="R34" s="116"/>
      <c r="S34" s="116"/>
      <c r="T34" s="40"/>
      <c r="U34" s="40"/>
      <c r="V34" s="116"/>
      <c r="W34" s="116"/>
      <c r="X34" s="116"/>
      <c r="Y34" s="116"/>
      <c r="Z34" s="116"/>
      <c r="AA34" s="116"/>
      <c r="AB34" s="116"/>
      <c r="AC34" s="126"/>
      <c r="AD34" s="116"/>
      <c r="AE34" s="127"/>
      <c r="AF34" s="116"/>
      <c r="AG34" s="116"/>
      <c r="AH34" s="116"/>
      <c r="AI34" s="116"/>
      <c r="AJ34" s="116"/>
    </row>
    <row r="35" spans="1:36" ht="15.75" thickBot="1" x14ac:dyDescent="0.3">
      <c r="A35" s="411"/>
      <c r="B35" s="210"/>
      <c r="C35" s="211"/>
      <c r="D35" s="211"/>
      <c r="E35" s="212"/>
      <c r="F35" s="228" t="str">
        <f t="shared" si="0"/>
        <v/>
      </c>
      <c r="G35" s="13" t="s">
        <v>111</v>
      </c>
      <c r="H35" s="116"/>
      <c r="I35" s="129"/>
      <c r="J35" s="129"/>
      <c r="K35" s="40"/>
      <c r="L35" s="120"/>
      <c r="M35" s="120"/>
      <c r="N35" s="120"/>
      <c r="O35" s="120"/>
      <c r="P35" s="120"/>
      <c r="Q35" s="120"/>
      <c r="R35" s="116"/>
      <c r="S35" s="116"/>
      <c r="T35" s="40"/>
      <c r="U35" s="40"/>
      <c r="V35" s="116"/>
      <c r="W35" s="116"/>
      <c r="X35" s="116"/>
      <c r="Y35" s="116"/>
      <c r="Z35" s="116"/>
      <c r="AA35" s="116"/>
      <c r="AB35" s="116"/>
      <c r="AC35" s="126"/>
      <c r="AD35" s="116"/>
      <c r="AE35" s="127"/>
      <c r="AF35" s="116"/>
      <c r="AG35" s="116"/>
      <c r="AH35" s="116"/>
      <c r="AI35" s="116"/>
      <c r="AJ35" s="116"/>
    </row>
    <row r="36" spans="1:36" ht="15.75" thickBot="1" x14ac:dyDescent="0.3">
      <c r="A36" s="317"/>
      <c r="B36" s="213"/>
      <c r="C36" s="214"/>
      <c r="D36" s="214"/>
      <c r="E36" s="215"/>
      <c r="F36" s="229" t="str">
        <f t="shared" si="0"/>
        <v/>
      </c>
      <c r="G36" s="23" t="s">
        <v>112</v>
      </c>
      <c r="H36" s="116"/>
      <c r="I36" s="129"/>
      <c r="J36" s="129"/>
      <c r="K36" s="40"/>
      <c r="L36" s="127"/>
      <c r="M36" s="127"/>
      <c r="N36" s="127"/>
      <c r="O36" s="127"/>
      <c r="P36" s="127"/>
      <c r="Q36" s="127"/>
      <c r="R36" s="116"/>
      <c r="S36" s="116"/>
      <c r="T36" s="40"/>
      <c r="U36" s="40"/>
      <c r="V36" s="116"/>
      <c r="W36" s="116"/>
      <c r="X36" s="116"/>
      <c r="Y36" s="116"/>
      <c r="Z36" s="116"/>
      <c r="AA36" s="116"/>
      <c r="AB36" s="116"/>
      <c r="AC36" s="126"/>
      <c r="AD36" s="116"/>
      <c r="AE36" s="127"/>
      <c r="AF36" s="116"/>
      <c r="AG36" s="116"/>
      <c r="AH36" s="116"/>
      <c r="AI36" s="116"/>
      <c r="AJ36" s="116"/>
    </row>
    <row r="37" spans="1:36" ht="15.75" thickBot="1" x14ac:dyDescent="0.3">
      <c r="A37" s="314" t="str">
        <f>'Merit Overview'!A8</f>
        <v>Member #6</v>
      </c>
      <c r="B37" s="201"/>
      <c r="C37" s="202"/>
      <c r="D37" s="202"/>
      <c r="E37" s="203"/>
      <c r="F37" s="225" t="str">
        <f t="shared" si="0"/>
        <v/>
      </c>
      <c r="G37" s="128" t="s">
        <v>108</v>
      </c>
      <c r="H37" s="116"/>
      <c r="I37" s="129"/>
      <c r="J37" s="129"/>
      <c r="K37" s="40"/>
      <c r="L37" s="116"/>
      <c r="M37" s="116"/>
      <c r="N37" s="116"/>
      <c r="O37" s="116"/>
      <c r="P37" s="116"/>
      <c r="Q37" s="129"/>
      <c r="R37" s="116"/>
      <c r="S37" s="116"/>
      <c r="T37" s="40"/>
      <c r="U37" s="40"/>
      <c r="V37" s="116"/>
      <c r="W37" s="116"/>
      <c r="X37" s="116"/>
      <c r="Y37" s="124"/>
      <c r="Z37" s="116"/>
      <c r="AA37" s="125"/>
      <c r="AB37" s="116"/>
      <c r="AC37" s="126"/>
      <c r="AD37" s="116"/>
      <c r="AE37" s="127"/>
      <c r="AF37" s="116"/>
      <c r="AG37" s="116"/>
      <c r="AI37" s="116"/>
      <c r="AJ37" s="116"/>
    </row>
    <row r="38" spans="1:36" ht="15.75" thickBot="1" x14ac:dyDescent="0.3">
      <c r="A38" s="411"/>
      <c r="B38" s="204"/>
      <c r="C38" s="205"/>
      <c r="D38" s="205"/>
      <c r="E38" s="206"/>
      <c r="F38" s="226" t="str">
        <f t="shared" si="0"/>
        <v/>
      </c>
      <c r="G38" s="22" t="s">
        <v>109</v>
      </c>
      <c r="H38" s="116"/>
      <c r="I38" s="129"/>
      <c r="J38" s="129"/>
      <c r="K38" s="40"/>
      <c r="L38" s="130"/>
      <c r="M38" s="130"/>
      <c r="N38" s="130"/>
      <c r="O38" s="130"/>
      <c r="P38" s="130"/>
      <c r="Q38" s="130"/>
      <c r="R38" s="116"/>
      <c r="S38" s="116"/>
      <c r="T38" s="40"/>
      <c r="U38" s="40"/>
      <c r="V38" s="116"/>
      <c r="W38" s="116"/>
      <c r="X38" s="116"/>
      <c r="Y38" s="116"/>
      <c r="Z38" s="116"/>
      <c r="AA38" s="116"/>
      <c r="AB38" s="116"/>
      <c r="AC38" s="126"/>
      <c r="AD38" s="116"/>
      <c r="AE38" s="127"/>
      <c r="AF38" s="116"/>
      <c r="AG38" s="116"/>
      <c r="AH38" s="116"/>
      <c r="AI38" s="116"/>
      <c r="AJ38" s="116"/>
    </row>
    <row r="39" spans="1:36" ht="15.75" thickBot="1" x14ac:dyDescent="0.3">
      <c r="A39" s="411"/>
      <c r="B39" s="207"/>
      <c r="C39" s="208"/>
      <c r="D39" s="208"/>
      <c r="E39" s="209"/>
      <c r="F39" s="227" t="str">
        <f t="shared" si="0"/>
        <v/>
      </c>
      <c r="G39" s="12" t="s">
        <v>110</v>
      </c>
      <c r="H39" s="116"/>
      <c r="I39" s="129"/>
      <c r="J39" s="129"/>
      <c r="K39" s="40"/>
      <c r="L39" s="125"/>
      <c r="M39" s="125"/>
      <c r="N39" s="125"/>
      <c r="O39" s="125"/>
      <c r="P39" s="125"/>
      <c r="Q39" s="125"/>
      <c r="R39" s="116"/>
      <c r="S39" s="116"/>
      <c r="T39" s="40"/>
      <c r="U39" s="40"/>
      <c r="V39" s="116"/>
      <c r="W39" s="116"/>
      <c r="X39" s="116"/>
      <c r="Y39" s="116"/>
      <c r="Z39" s="116"/>
      <c r="AA39" s="116"/>
      <c r="AB39" s="116"/>
      <c r="AC39" s="126"/>
      <c r="AD39" s="116"/>
      <c r="AE39" s="127"/>
      <c r="AF39" s="116"/>
      <c r="AG39" s="116"/>
      <c r="AH39" s="116"/>
      <c r="AI39" s="116"/>
      <c r="AJ39" s="116"/>
    </row>
    <row r="40" spans="1:36" ht="15.75" thickBot="1" x14ac:dyDescent="0.3">
      <c r="A40" s="411"/>
      <c r="B40" s="210"/>
      <c r="C40" s="211"/>
      <c r="D40" s="211"/>
      <c r="E40" s="212"/>
      <c r="F40" s="228" t="str">
        <f t="shared" si="0"/>
        <v/>
      </c>
      <c r="G40" s="13" t="s">
        <v>111</v>
      </c>
      <c r="H40" s="116"/>
      <c r="I40" s="129"/>
      <c r="J40" s="129"/>
      <c r="K40" s="40"/>
      <c r="L40" s="120"/>
      <c r="M40" s="120"/>
      <c r="N40" s="120"/>
      <c r="O40" s="120"/>
      <c r="P40" s="120"/>
      <c r="Q40" s="120"/>
      <c r="R40" s="116"/>
      <c r="S40" s="116"/>
      <c r="T40" s="40"/>
      <c r="U40" s="40"/>
      <c r="V40" s="116"/>
      <c r="W40" s="116"/>
      <c r="X40" s="116"/>
      <c r="Y40" s="116"/>
      <c r="Z40" s="116"/>
      <c r="AA40" s="116"/>
      <c r="AB40" s="116"/>
      <c r="AC40" s="126"/>
      <c r="AD40" s="116"/>
      <c r="AE40" s="127"/>
      <c r="AF40" s="116"/>
      <c r="AG40" s="116"/>
      <c r="AH40" s="116"/>
      <c r="AI40" s="116"/>
      <c r="AJ40" s="116"/>
    </row>
    <row r="41" spans="1:36" ht="15.75" thickBot="1" x14ac:dyDescent="0.3">
      <c r="A41" s="317"/>
      <c r="B41" s="213"/>
      <c r="C41" s="214"/>
      <c r="D41" s="214"/>
      <c r="E41" s="215"/>
      <c r="F41" s="229" t="str">
        <f t="shared" si="0"/>
        <v/>
      </c>
      <c r="G41" s="23" t="s">
        <v>112</v>
      </c>
      <c r="H41" s="116"/>
      <c r="I41" s="129"/>
      <c r="J41" s="129"/>
      <c r="K41" s="40"/>
      <c r="L41" s="127"/>
      <c r="M41" s="127"/>
      <c r="N41" s="127"/>
      <c r="O41" s="127"/>
      <c r="P41" s="127"/>
      <c r="Q41" s="127"/>
      <c r="R41" s="116"/>
      <c r="S41" s="116"/>
      <c r="T41" s="40"/>
      <c r="U41" s="40"/>
      <c r="V41" s="116"/>
      <c r="W41" s="116"/>
      <c r="X41" s="116"/>
      <c r="Y41" s="116"/>
      <c r="Z41" s="116"/>
      <c r="AA41" s="116"/>
      <c r="AB41" s="116"/>
      <c r="AC41" s="126"/>
      <c r="AD41" s="116"/>
      <c r="AE41" s="127"/>
      <c r="AF41" s="116"/>
      <c r="AG41" s="116"/>
      <c r="AH41" s="116"/>
      <c r="AI41" s="116"/>
      <c r="AJ41" s="116"/>
    </row>
    <row r="42" spans="1:36" ht="15.75" thickBot="1" x14ac:dyDescent="0.3">
      <c r="A42" s="314" t="str">
        <f>'Merit Overview'!A9</f>
        <v>Member #7</v>
      </c>
      <c r="B42" s="201"/>
      <c r="C42" s="202"/>
      <c r="D42" s="202"/>
      <c r="E42" s="203"/>
      <c r="F42" s="225" t="str">
        <f t="shared" si="0"/>
        <v/>
      </c>
      <c r="G42" s="128" t="s">
        <v>108</v>
      </c>
      <c r="H42" s="116"/>
      <c r="I42" s="129"/>
      <c r="J42" s="129"/>
      <c r="K42" s="40"/>
      <c r="L42" s="116"/>
      <c r="M42" s="116"/>
      <c r="N42" s="116"/>
      <c r="O42" s="116"/>
      <c r="P42" s="116"/>
      <c r="Q42" s="129"/>
      <c r="R42" s="116"/>
      <c r="S42" s="116"/>
      <c r="T42" s="40"/>
      <c r="U42" s="40"/>
      <c r="V42" s="116"/>
      <c r="W42" s="116"/>
      <c r="X42" s="116"/>
      <c r="Y42" s="124"/>
      <c r="Z42" s="116"/>
      <c r="AA42" s="125"/>
      <c r="AB42" s="116"/>
      <c r="AC42" s="126"/>
      <c r="AD42" s="116"/>
      <c r="AE42" s="127"/>
      <c r="AF42" s="116"/>
      <c r="AG42" s="116"/>
      <c r="AI42" s="116"/>
      <c r="AJ42" s="116"/>
    </row>
    <row r="43" spans="1:36" ht="15.75" thickBot="1" x14ac:dyDescent="0.3">
      <c r="A43" s="411"/>
      <c r="B43" s="204"/>
      <c r="C43" s="205"/>
      <c r="D43" s="205"/>
      <c r="E43" s="206"/>
      <c r="F43" s="226" t="str">
        <f t="shared" si="0"/>
        <v/>
      </c>
      <c r="G43" s="22" t="s">
        <v>109</v>
      </c>
      <c r="H43" s="116"/>
      <c r="I43" s="129"/>
      <c r="J43" s="129"/>
      <c r="K43" s="40"/>
      <c r="L43" s="130"/>
      <c r="M43" s="130"/>
      <c r="N43" s="130"/>
      <c r="O43" s="130"/>
      <c r="P43" s="130"/>
      <c r="Q43" s="130"/>
      <c r="R43" s="116"/>
      <c r="S43" s="116"/>
      <c r="T43" s="40"/>
      <c r="U43" s="40"/>
      <c r="V43" s="116"/>
      <c r="W43" s="116"/>
      <c r="X43" s="116"/>
      <c r="Y43" s="116"/>
      <c r="Z43" s="116"/>
      <c r="AA43" s="116"/>
      <c r="AB43" s="116"/>
      <c r="AC43" s="126"/>
      <c r="AD43" s="116"/>
      <c r="AE43" s="127"/>
      <c r="AF43" s="116"/>
      <c r="AG43" s="116"/>
      <c r="AH43" s="116"/>
      <c r="AI43" s="116"/>
      <c r="AJ43" s="116"/>
    </row>
    <row r="44" spans="1:36" ht="15.75" thickBot="1" x14ac:dyDescent="0.3">
      <c r="A44" s="411"/>
      <c r="B44" s="207"/>
      <c r="C44" s="208"/>
      <c r="D44" s="208"/>
      <c r="E44" s="209"/>
      <c r="F44" s="227" t="str">
        <f t="shared" si="0"/>
        <v/>
      </c>
      <c r="G44" s="12" t="s">
        <v>110</v>
      </c>
      <c r="H44" s="116"/>
      <c r="I44" s="129"/>
      <c r="J44" s="129"/>
      <c r="K44" s="40"/>
      <c r="L44" s="125"/>
      <c r="M44" s="125"/>
      <c r="N44" s="125"/>
      <c r="O44" s="125"/>
      <c r="P44" s="125"/>
      <c r="Q44" s="125"/>
      <c r="R44" s="116"/>
      <c r="S44" s="116"/>
      <c r="T44" s="40"/>
      <c r="U44" s="40"/>
      <c r="V44" s="116"/>
      <c r="W44" s="116"/>
      <c r="X44" s="116"/>
      <c r="Y44" s="116"/>
      <c r="Z44" s="116"/>
      <c r="AA44" s="116"/>
      <c r="AB44" s="116"/>
      <c r="AC44" s="126"/>
      <c r="AD44" s="116"/>
      <c r="AE44" s="127"/>
      <c r="AF44" s="116"/>
      <c r="AG44" s="116"/>
      <c r="AH44" s="116"/>
      <c r="AI44" s="116"/>
      <c r="AJ44" s="116"/>
    </row>
    <row r="45" spans="1:36" ht="15.75" thickBot="1" x14ac:dyDescent="0.3">
      <c r="A45" s="411"/>
      <c r="B45" s="210"/>
      <c r="C45" s="211"/>
      <c r="D45" s="211"/>
      <c r="E45" s="212"/>
      <c r="F45" s="228" t="str">
        <f t="shared" si="0"/>
        <v/>
      </c>
      <c r="G45" s="13" t="s">
        <v>111</v>
      </c>
      <c r="H45" s="116"/>
      <c r="I45" s="129"/>
      <c r="J45" s="129"/>
      <c r="K45" s="40"/>
      <c r="L45" s="120"/>
      <c r="M45" s="120"/>
      <c r="N45" s="120"/>
      <c r="O45" s="120"/>
      <c r="P45" s="120"/>
      <c r="Q45" s="120"/>
      <c r="R45" s="116"/>
      <c r="S45" s="116"/>
      <c r="T45" s="40"/>
      <c r="U45" s="40"/>
      <c r="V45" s="116"/>
      <c r="W45" s="116"/>
      <c r="X45" s="116"/>
      <c r="Y45" s="116"/>
      <c r="Z45" s="116"/>
      <c r="AA45" s="116"/>
      <c r="AB45" s="116"/>
      <c r="AC45" s="126"/>
      <c r="AD45" s="116"/>
      <c r="AE45" s="127"/>
      <c r="AF45" s="116"/>
      <c r="AG45" s="116"/>
      <c r="AH45" s="116"/>
      <c r="AI45" s="116"/>
      <c r="AJ45" s="116"/>
    </row>
    <row r="46" spans="1:36" ht="15.75" thickBot="1" x14ac:dyDescent="0.3">
      <c r="A46" s="317"/>
      <c r="B46" s="213"/>
      <c r="C46" s="214"/>
      <c r="D46" s="214"/>
      <c r="E46" s="215"/>
      <c r="F46" s="229" t="str">
        <f t="shared" si="0"/>
        <v/>
      </c>
      <c r="G46" s="23" t="s">
        <v>112</v>
      </c>
      <c r="H46" s="116"/>
      <c r="I46" s="129"/>
      <c r="J46" s="129"/>
      <c r="K46" s="40"/>
      <c r="L46" s="127"/>
      <c r="M46" s="127"/>
      <c r="N46" s="127"/>
      <c r="O46" s="127"/>
      <c r="P46" s="127"/>
      <c r="Q46" s="127"/>
      <c r="R46" s="116"/>
      <c r="S46" s="116"/>
      <c r="T46" s="40"/>
      <c r="U46" s="40"/>
      <c r="V46" s="116"/>
      <c r="W46" s="116"/>
      <c r="X46" s="116"/>
      <c r="Y46" s="116"/>
      <c r="Z46" s="116"/>
      <c r="AA46" s="116"/>
      <c r="AB46" s="116"/>
      <c r="AC46" s="126"/>
      <c r="AD46" s="116"/>
      <c r="AE46" s="127"/>
      <c r="AF46" s="116"/>
      <c r="AG46" s="116"/>
      <c r="AH46" s="116"/>
      <c r="AI46" s="116"/>
      <c r="AJ46" s="116"/>
    </row>
    <row r="47" spans="1:36" ht="15.75" thickBot="1" x14ac:dyDescent="0.3">
      <c r="A47" s="314" t="str">
        <f>'Merit Overview'!A10</f>
        <v>Member #8</v>
      </c>
      <c r="B47" s="201"/>
      <c r="C47" s="202"/>
      <c r="D47" s="202"/>
      <c r="E47" s="203"/>
      <c r="F47" s="225" t="str">
        <f t="shared" si="0"/>
        <v/>
      </c>
      <c r="G47" s="128" t="s">
        <v>108</v>
      </c>
      <c r="H47" s="116"/>
      <c r="I47" s="129"/>
      <c r="J47" s="129"/>
      <c r="K47" s="40"/>
      <c r="L47" s="116"/>
      <c r="M47" s="116"/>
      <c r="N47" s="116"/>
      <c r="O47" s="116"/>
      <c r="P47" s="116"/>
      <c r="Q47" s="129"/>
      <c r="R47" s="116"/>
      <c r="S47" s="116"/>
      <c r="T47" s="40"/>
      <c r="U47" s="40"/>
      <c r="V47" s="116"/>
      <c r="W47" s="116"/>
      <c r="X47" s="116"/>
      <c r="Y47" s="124"/>
      <c r="Z47" s="116"/>
      <c r="AA47" s="125"/>
      <c r="AB47" s="116"/>
      <c r="AC47" s="126"/>
      <c r="AD47" s="116"/>
      <c r="AE47" s="127"/>
      <c r="AF47" s="116"/>
      <c r="AG47" s="116"/>
      <c r="AI47" s="116"/>
      <c r="AJ47" s="116"/>
    </row>
    <row r="48" spans="1:36" ht="15.75" thickBot="1" x14ac:dyDescent="0.3">
      <c r="A48" s="411"/>
      <c r="B48" s="204"/>
      <c r="C48" s="205"/>
      <c r="D48" s="205"/>
      <c r="E48" s="206"/>
      <c r="F48" s="226" t="str">
        <f t="shared" si="0"/>
        <v/>
      </c>
      <c r="G48" s="22" t="s">
        <v>109</v>
      </c>
      <c r="H48" s="116"/>
      <c r="I48" s="129"/>
      <c r="J48" s="129"/>
      <c r="K48" s="40"/>
      <c r="L48" s="130"/>
      <c r="M48" s="130"/>
      <c r="N48" s="130"/>
      <c r="O48" s="130"/>
      <c r="P48" s="130"/>
      <c r="Q48" s="130"/>
      <c r="R48" s="116"/>
      <c r="S48" s="116"/>
      <c r="T48" s="40"/>
      <c r="U48" s="40"/>
      <c r="V48" s="116"/>
      <c r="W48" s="116"/>
      <c r="X48" s="116"/>
      <c r="Y48" s="116"/>
      <c r="Z48" s="116"/>
      <c r="AA48" s="116"/>
      <c r="AB48" s="116"/>
      <c r="AC48" s="126"/>
      <c r="AD48" s="116"/>
      <c r="AE48" s="127"/>
      <c r="AF48" s="116"/>
      <c r="AG48" s="116"/>
      <c r="AH48" s="116"/>
      <c r="AI48" s="116"/>
      <c r="AJ48" s="116"/>
    </row>
    <row r="49" spans="1:36" ht="15.75" thickBot="1" x14ac:dyDescent="0.3">
      <c r="A49" s="411"/>
      <c r="B49" s="207"/>
      <c r="C49" s="208"/>
      <c r="D49" s="208"/>
      <c r="E49" s="209"/>
      <c r="F49" s="227" t="str">
        <f t="shared" si="0"/>
        <v/>
      </c>
      <c r="G49" s="12" t="s">
        <v>110</v>
      </c>
      <c r="H49" s="116"/>
      <c r="I49" s="129"/>
      <c r="J49" s="129"/>
      <c r="K49" s="40"/>
      <c r="L49" s="125"/>
      <c r="M49" s="125"/>
      <c r="N49" s="125"/>
      <c r="O49" s="125"/>
      <c r="P49" s="125"/>
      <c r="Q49" s="125"/>
      <c r="R49" s="116"/>
      <c r="S49" s="116"/>
      <c r="T49" s="40"/>
      <c r="U49" s="40"/>
      <c r="V49" s="116"/>
      <c r="W49" s="116"/>
      <c r="X49" s="116"/>
      <c r="Y49" s="116"/>
      <c r="Z49" s="116"/>
      <c r="AA49" s="116"/>
      <c r="AB49" s="116"/>
      <c r="AC49" s="126"/>
      <c r="AD49" s="116"/>
      <c r="AE49" s="127"/>
      <c r="AF49" s="116"/>
      <c r="AG49" s="116"/>
      <c r="AH49" s="116"/>
      <c r="AI49" s="116"/>
      <c r="AJ49" s="116"/>
    </row>
    <row r="50" spans="1:36" ht="15.75" thickBot="1" x14ac:dyDescent="0.3">
      <c r="A50" s="411"/>
      <c r="B50" s="210"/>
      <c r="C50" s="211"/>
      <c r="D50" s="211"/>
      <c r="E50" s="212"/>
      <c r="F50" s="228" t="str">
        <f t="shared" si="0"/>
        <v/>
      </c>
      <c r="G50" s="13" t="s">
        <v>111</v>
      </c>
      <c r="H50" s="116"/>
      <c r="I50" s="129"/>
      <c r="J50" s="129"/>
      <c r="K50" s="40"/>
      <c r="L50" s="120"/>
      <c r="M50" s="120"/>
      <c r="N50" s="120"/>
      <c r="O50" s="120"/>
      <c r="P50" s="120"/>
      <c r="Q50" s="120"/>
      <c r="R50" s="116"/>
      <c r="S50" s="116"/>
      <c r="T50" s="40"/>
      <c r="U50" s="40"/>
      <c r="V50" s="116"/>
      <c r="W50" s="116"/>
      <c r="X50" s="116"/>
      <c r="Y50" s="116"/>
      <c r="Z50" s="116"/>
      <c r="AA50" s="116"/>
      <c r="AB50" s="116"/>
      <c r="AC50" s="126"/>
      <c r="AD50" s="116"/>
      <c r="AE50" s="127"/>
      <c r="AF50" s="116"/>
      <c r="AG50" s="116"/>
      <c r="AH50" s="116"/>
      <c r="AI50" s="116"/>
      <c r="AJ50" s="116"/>
    </row>
    <row r="51" spans="1:36" ht="15.75" thickBot="1" x14ac:dyDescent="0.3">
      <c r="A51" s="317"/>
      <c r="B51" s="213"/>
      <c r="C51" s="214"/>
      <c r="D51" s="214"/>
      <c r="E51" s="215"/>
      <c r="F51" s="229" t="str">
        <f t="shared" si="0"/>
        <v/>
      </c>
      <c r="G51" s="23" t="s">
        <v>112</v>
      </c>
      <c r="H51" s="116"/>
      <c r="I51" s="129"/>
      <c r="J51" s="129"/>
      <c r="K51" s="40"/>
      <c r="L51" s="127"/>
      <c r="M51" s="127"/>
      <c r="N51" s="127"/>
      <c r="O51" s="127"/>
      <c r="P51" s="127"/>
      <c r="Q51" s="127"/>
      <c r="R51" s="116"/>
      <c r="S51" s="116"/>
      <c r="T51" s="40"/>
      <c r="U51" s="40"/>
      <c r="V51" s="116"/>
      <c r="W51" s="116"/>
      <c r="X51" s="116"/>
      <c r="Y51" s="116"/>
      <c r="Z51" s="116"/>
      <c r="AA51" s="116"/>
      <c r="AB51" s="116"/>
      <c r="AC51" s="126"/>
      <c r="AD51" s="116"/>
      <c r="AE51" s="127"/>
      <c r="AF51" s="116"/>
      <c r="AG51" s="116"/>
      <c r="AH51" s="116"/>
      <c r="AI51" s="116"/>
      <c r="AJ51" s="116"/>
    </row>
    <row r="52" spans="1:36" ht="15.75" thickBot="1" x14ac:dyDescent="0.3">
      <c r="A52" s="314" t="str">
        <f>'Merit Overview'!A11</f>
        <v>Member #9</v>
      </c>
      <c r="B52" s="201"/>
      <c r="C52" s="202"/>
      <c r="D52" s="202"/>
      <c r="E52" s="203"/>
      <c r="F52" s="225" t="str">
        <f t="shared" si="0"/>
        <v/>
      </c>
      <c r="G52" s="128" t="s">
        <v>108</v>
      </c>
      <c r="H52" s="116"/>
      <c r="I52" s="129"/>
      <c r="J52" s="129"/>
      <c r="K52" s="40"/>
      <c r="L52" s="116"/>
      <c r="M52" s="116"/>
      <c r="N52" s="116"/>
      <c r="O52" s="116"/>
      <c r="P52" s="116"/>
      <c r="Q52" s="129"/>
      <c r="R52" s="116"/>
      <c r="S52" s="116"/>
      <c r="T52" s="40"/>
      <c r="U52" s="40"/>
      <c r="V52" s="116"/>
      <c r="W52" s="116"/>
      <c r="X52" s="116"/>
      <c r="Y52" s="124"/>
      <c r="Z52" s="116"/>
      <c r="AA52" s="125"/>
      <c r="AB52" s="116"/>
      <c r="AC52" s="126"/>
      <c r="AD52" s="116"/>
      <c r="AE52" s="127"/>
      <c r="AF52" s="116"/>
      <c r="AG52" s="116"/>
      <c r="AI52" s="116"/>
      <c r="AJ52" s="116"/>
    </row>
    <row r="53" spans="1:36" ht="15.75" thickBot="1" x14ac:dyDescent="0.3">
      <c r="A53" s="411"/>
      <c r="B53" s="204"/>
      <c r="C53" s="205"/>
      <c r="D53" s="205"/>
      <c r="E53" s="206"/>
      <c r="F53" s="226" t="str">
        <f t="shared" si="0"/>
        <v/>
      </c>
      <c r="G53" s="22" t="s">
        <v>109</v>
      </c>
      <c r="H53" s="116"/>
      <c r="I53" s="129"/>
      <c r="J53" s="129"/>
      <c r="K53" s="40"/>
      <c r="L53" s="130"/>
      <c r="M53" s="130"/>
      <c r="N53" s="130"/>
      <c r="O53" s="130"/>
      <c r="P53" s="130"/>
      <c r="Q53" s="130"/>
      <c r="R53" s="116"/>
      <c r="S53" s="116"/>
      <c r="T53" s="40"/>
      <c r="U53" s="40"/>
      <c r="V53" s="116"/>
      <c r="W53" s="116"/>
      <c r="X53" s="116"/>
      <c r="Y53" s="116"/>
      <c r="Z53" s="116"/>
      <c r="AA53" s="116"/>
      <c r="AB53" s="116"/>
      <c r="AC53" s="126"/>
      <c r="AD53" s="116"/>
      <c r="AE53" s="127"/>
      <c r="AF53" s="116"/>
      <c r="AG53" s="116"/>
      <c r="AH53" s="116"/>
      <c r="AI53" s="116"/>
      <c r="AJ53" s="116"/>
    </row>
    <row r="54" spans="1:36" ht="15.75" thickBot="1" x14ac:dyDescent="0.3">
      <c r="A54" s="411"/>
      <c r="B54" s="207"/>
      <c r="C54" s="208"/>
      <c r="D54" s="208"/>
      <c r="E54" s="209"/>
      <c r="F54" s="227" t="str">
        <f t="shared" si="0"/>
        <v/>
      </c>
      <c r="G54" s="12" t="s">
        <v>110</v>
      </c>
      <c r="H54" s="116"/>
      <c r="I54" s="129"/>
      <c r="J54" s="129"/>
      <c r="K54" s="40"/>
      <c r="L54" s="125"/>
      <c r="M54" s="125"/>
      <c r="N54" s="125"/>
      <c r="O54" s="125"/>
      <c r="P54" s="125"/>
      <c r="Q54" s="125"/>
      <c r="R54" s="116"/>
      <c r="S54" s="116"/>
      <c r="T54" s="40"/>
      <c r="U54" s="40"/>
      <c r="V54" s="116"/>
      <c r="W54" s="116"/>
      <c r="X54" s="116"/>
      <c r="Y54" s="116"/>
      <c r="Z54" s="116"/>
      <c r="AA54" s="116"/>
      <c r="AB54" s="116"/>
      <c r="AC54" s="126"/>
      <c r="AD54" s="116"/>
      <c r="AE54" s="127"/>
      <c r="AF54" s="116"/>
      <c r="AG54" s="116"/>
      <c r="AH54" s="116"/>
      <c r="AI54" s="116"/>
      <c r="AJ54" s="116"/>
    </row>
    <row r="55" spans="1:36" ht="15.75" thickBot="1" x14ac:dyDescent="0.3">
      <c r="A55" s="411"/>
      <c r="B55" s="210"/>
      <c r="C55" s="211"/>
      <c r="D55" s="211"/>
      <c r="E55" s="212"/>
      <c r="F55" s="228" t="str">
        <f t="shared" si="0"/>
        <v/>
      </c>
      <c r="G55" s="13" t="s">
        <v>111</v>
      </c>
      <c r="H55" s="116"/>
      <c r="I55" s="129"/>
      <c r="J55" s="129"/>
      <c r="K55" s="40"/>
      <c r="L55" s="120"/>
      <c r="M55" s="120"/>
      <c r="N55" s="120"/>
      <c r="O55" s="120"/>
      <c r="P55" s="120"/>
      <c r="Q55" s="120"/>
      <c r="R55" s="116"/>
      <c r="S55" s="116"/>
      <c r="T55" s="40"/>
      <c r="U55" s="40"/>
      <c r="V55" s="116"/>
      <c r="W55" s="116"/>
      <c r="X55" s="116"/>
      <c r="Y55" s="116"/>
      <c r="Z55" s="116"/>
      <c r="AA55" s="116"/>
      <c r="AB55" s="116"/>
      <c r="AC55" s="126"/>
      <c r="AD55" s="116"/>
      <c r="AE55" s="127"/>
      <c r="AF55" s="116"/>
      <c r="AG55" s="116"/>
      <c r="AH55" s="116"/>
      <c r="AI55" s="116"/>
      <c r="AJ55" s="116"/>
    </row>
    <row r="56" spans="1:36" ht="15.75" thickBot="1" x14ac:dyDescent="0.3">
      <c r="A56" s="317"/>
      <c r="B56" s="213"/>
      <c r="C56" s="214"/>
      <c r="D56" s="214"/>
      <c r="E56" s="215"/>
      <c r="F56" s="229" t="str">
        <f t="shared" si="0"/>
        <v/>
      </c>
      <c r="G56" s="23" t="s">
        <v>112</v>
      </c>
      <c r="H56" s="116"/>
      <c r="I56" s="129"/>
      <c r="J56" s="129"/>
      <c r="K56" s="40"/>
      <c r="L56" s="127"/>
      <c r="M56" s="127"/>
      <c r="N56" s="127"/>
      <c r="O56" s="127"/>
      <c r="P56" s="127"/>
      <c r="Q56" s="127"/>
      <c r="R56" s="116"/>
      <c r="S56" s="116"/>
      <c r="T56" s="40"/>
      <c r="U56" s="40"/>
      <c r="V56" s="116"/>
      <c r="W56" s="116"/>
      <c r="X56" s="116"/>
      <c r="Y56" s="116"/>
      <c r="Z56" s="116"/>
      <c r="AA56" s="116"/>
      <c r="AB56" s="116"/>
      <c r="AC56" s="126"/>
      <c r="AD56" s="116"/>
      <c r="AE56" s="127"/>
      <c r="AF56" s="116"/>
      <c r="AG56" s="116"/>
      <c r="AH56" s="116"/>
      <c r="AI56" s="116"/>
      <c r="AJ56" s="116"/>
    </row>
    <row r="57" spans="1:36" ht="15.75" thickBot="1" x14ac:dyDescent="0.3">
      <c r="A57" s="314" t="str">
        <f>'Merit Overview'!A12</f>
        <v>Member #10</v>
      </c>
      <c r="B57" s="201"/>
      <c r="C57" s="202"/>
      <c r="D57" s="202"/>
      <c r="E57" s="203"/>
      <c r="F57" s="225" t="str">
        <f t="shared" si="0"/>
        <v/>
      </c>
      <c r="G57" s="128" t="s">
        <v>108</v>
      </c>
      <c r="H57" s="116"/>
      <c r="I57" s="129"/>
      <c r="J57" s="129"/>
      <c r="K57" s="40"/>
      <c r="L57" s="116"/>
      <c r="M57" s="116"/>
      <c r="N57" s="116"/>
      <c r="O57" s="116"/>
      <c r="P57" s="116"/>
      <c r="Q57" s="129"/>
      <c r="R57" s="116"/>
      <c r="S57" s="116"/>
      <c r="T57" s="40"/>
      <c r="U57" s="40"/>
      <c r="V57" s="116"/>
      <c r="W57" s="116"/>
      <c r="X57" s="116"/>
      <c r="Y57" s="124"/>
      <c r="Z57" s="116"/>
      <c r="AA57" s="125"/>
      <c r="AB57" s="116"/>
      <c r="AC57" s="126"/>
      <c r="AD57" s="116"/>
      <c r="AE57" s="127"/>
      <c r="AF57" s="116"/>
      <c r="AG57" s="116"/>
      <c r="AI57" s="116"/>
      <c r="AJ57" s="116"/>
    </row>
    <row r="58" spans="1:36" ht="15.75" thickBot="1" x14ac:dyDescent="0.3">
      <c r="A58" s="411"/>
      <c r="B58" s="204"/>
      <c r="C58" s="205"/>
      <c r="D58" s="205"/>
      <c r="E58" s="206"/>
      <c r="F58" s="226" t="str">
        <f t="shared" si="0"/>
        <v/>
      </c>
      <c r="G58" s="22" t="s">
        <v>109</v>
      </c>
      <c r="H58" s="116"/>
      <c r="I58" s="129"/>
      <c r="J58" s="129"/>
      <c r="K58" s="40"/>
      <c r="L58" s="130"/>
      <c r="M58" s="130"/>
      <c r="N58" s="130"/>
      <c r="O58" s="130"/>
      <c r="P58" s="130"/>
      <c r="Q58" s="130"/>
      <c r="R58" s="116"/>
      <c r="S58" s="116"/>
      <c r="T58" s="40"/>
      <c r="U58" s="40"/>
      <c r="V58" s="116"/>
      <c r="W58" s="116"/>
      <c r="X58" s="116"/>
      <c r="Y58" s="116"/>
      <c r="Z58" s="116"/>
      <c r="AA58" s="116"/>
      <c r="AB58" s="116"/>
      <c r="AC58" s="126"/>
      <c r="AD58" s="116"/>
      <c r="AE58" s="127"/>
      <c r="AF58" s="116"/>
      <c r="AG58" s="116"/>
      <c r="AH58" s="116"/>
      <c r="AI58" s="116"/>
      <c r="AJ58" s="116"/>
    </row>
    <row r="59" spans="1:36" ht="15.75" thickBot="1" x14ac:dyDescent="0.3">
      <c r="A59" s="411"/>
      <c r="B59" s="207"/>
      <c r="C59" s="208"/>
      <c r="D59" s="208"/>
      <c r="E59" s="209"/>
      <c r="F59" s="227" t="str">
        <f t="shared" si="0"/>
        <v/>
      </c>
      <c r="G59" s="12" t="s">
        <v>110</v>
      </c>
      <c r="H59" s="116"/>
      <c r="I59" s="129"/>
      <c r="J59" s="129"/>
      <c r="K59" s="40"/>
      <c r="L59" s="125"/>
      <c r="M59" s="125"/>
      <c r="N59" s="125"/>
      <c r="O59" s="125"/>
      <c r="P59" s="125"/>
      <c r="Q59" s="125"/>
      <c r="R59" s="116"/>
      <c r="S59" s="116"/>
      <c r="T59" s="40"/>
      <c r="U59" s="40"/>
      <c r="V59" s="116"/>
      <c r="W59" s="116"/>
      <c r="X59" s="116"/>
      <c r="Y59" s="116"/>
      <c r="Z59" s="116"/>
      <c r="AA59" s="116"/>
      <c r="AB59" s="116"/>
      <c r="AC59" s="126"/>
      <c r="AD59" s="116"/>
      <c r="AE59" s="127"/>
      <c r="AF59" s="116"/>
      <c r="AG59" s="116"/>
      <c r="AH59" s="116"/>
      <c r="AI59" s="116"/>
      <c r="AJ59" s="116"/>
    </row>
    <row r="60" spans="1:36" ht="15.75" thickBot="1" x14ac:dyDescent="0.3">
      <c r="A60" s="411"/>
      <c r="B60" s="210"/>
      <c r="C60" s="211"/>
      <c r="D60" s="211"/>
      <c r="E60" s="212"/>
      <c r="F60" s="228" t="str">
        <f t="shared" si="0"/>
        <v/>
      </c>
      <c r="G60" s="13" t="s">
        <v>111</v>
      </c>
      <c r="H60" s="116"/>
      <c r="I60" s="129"/>
      <c r="J60" s="129"/>
      <c r="K60" s="40"/>
      <c r="L60" s="120"/>
      <c r="M60" s="120"/>
      <c r="N60" s="120"/>
      <c r="O60" s="120"/>
      <c r="P60" s="120"/>
      <c r="Q60" s="120"/>
      <c r="R60" s="116"/>
      <c r="S60" s="116"/>
      <c r="T60" s="40"/>
      <c r="U60" s="40"/>
      <c r="V60" s="116"/>
      <c r="W60" s="116"/>
      <c r="X60" s="116"/>
      <c r="Y60" s="116"/>
      <c r="Z60" s="116"/>
      <c r="AA60" s="116"/>
      <c r="AB60" s="116"/>
      <c r="AC60" s="126"/>
      <c r="AD60" s="116"/>
      <c r="AE60" s="127"/>
      <c r="AF60" s="116"/>
      <c r="AG60" s="116"/>
      <c r="AH60" s="116"/>
      <c r="AI60" s="116"/>
      <c r="AJ60" s="116"/>
    </row>
    <row r="61" spans="1:36" ht="15.75" thickBot="1" x14ac:dyDescent="0.3">
      <c r="A61" s="317"/>
      <c r="B61" s="213"/>
      <c r="C61" s="214"/>
      <c r="D61" s="214"/>
      <c r="E61" s="215"/>
      <c r="F61" s="229" t="str">
        <f t="shared" si="0"/>
        <v/>
      </c>
      <c r="G61" s="23" t="s">
        <v>112</v>
      </c>
      <c r="H61" s="116"/>
      <c r="I61" s="129"/>
      <c r="J61" s="129"/>
      <c r="K61" s="40"/>
      <c r="L61" s="127"/>
      <c r="M61" s="127"/>
      <c r="N61" s="127"/>
      <c r="O61" s="127"/>
      <c r="P61" s="127"/>
      <c r="Q61" s="127"/>
      <c r="R61" s="116"/>
      <c r="S61" s="116"/>
      <c r="T61" s="40"/>
      <c r="U61" s="40"/>
      <c r="V61" s="116"/>
      <c r="W61" s="116"/>
      <c r="X61" s="116"/>
      <c r="Y61" s="116"/>
      <c r="Z61" s="116"/>
      <c r="AA61" s="116"/>
      <c r="AB61" s="116"/>
      <c r="AC61" s="126"/>
      <c r="AD61" s="116"/>
      <c r="AE61" s="127"/>
      <c r="AF61" s="116"/>
      <c r="AG61" s="116"/>
      <c r="AH61" s="116"/>
      <c r="AI61" s="116"/>
      <c r="AJ61" s="116"/>
    </row>
    <row r="62" spans="1:36" ht="15.75" thickBot="1" x14ac:dyDescent="0.3">
      <c r="A62" s="314" t="str">
        <f>'Merit Overview'!A13</f>
        <v>Member #11</v>
      </c>
      <c r="B62" s="201"/>
      <c r="C62" s="202"/>
      <c r="D62" s="202"/>
      <c r="E62" s="203"/>
      <c r="F62" s="225" t="str">
        <f t="shared" si="0"/>
        <v/>
      </c>
      <c r="G62" s="128" t="s">
        <v>108</v>
      </c>
      <c r="H62" s="116"/>
      <c r="I62" s="129"/>
      <c r="J62" s="129"/>
      <c r="K62" s="40"/>
      <c r="L62" s="116"/>
      <c r="M62" s="116"/>
      <c r="N62" s="116"/>
      <c r="O62" s="116"/>
      <c r="P62" s="116"/>
      <c r="Q62" s="116"/>
      <c r="R62" s="116"/>
      <c r="S62" s="116"/>
      <c r="T62" s="40"/>
      <c r="U62" s="40"/>
      <c r="V62" s="116"/>
      <c r="W62" s="116"/>
      <c r="X62" s="116"/>
      <c r="Y62" s="116"/>
      <c r="Z62" s="116"/>
      <c r="AA62" s="116"/>
      <c r="AB62" s="116"/>
      <c r="AC62" s="126"/>
      <c r="AD62" s="116"/>
      <c r="AE62" s="127"/>
      <c r="AF62" s="116"/>
      <c r="AG62" s="116"/>
      <c r="AH62" s="116"/>
      <c r="AI62" s="116"/>
      <c r="AJ62" s="116"/>
    </row>
    <row r="63" spans="1:36" ht="15.75" thickBot="1" x14ac:dyDescent="0.3">
      <c r="A63" s="411"/>
      <c r="B63" s="204"/>
      <c r="C63" s="205"/>
      <c r="D63" s="205"/>
      <c r="E63" s="206"/>
      <c r="F63" s="226" t="str">
        <f t="shared" si="0"/>
        <v/>
      </c>
      <c r="G63" s="22" t="s">
        <v>109</v>
      </c>
      <c r="H63" s="116"/>
      <c r="I63" s="129"/>
      <c r="J63" s="129"/>
      <c r="K63" s="40"/>
      <c r="L63" s="116"/>
      <c r="M63" s="116"/>
      <c r="N63" s="116"/>
      <c r="O63" s="116"/>
      <c r="P63" s="116"/>
      <c r="Q63" s="116"/>
      <c r="R63" s="116"/>
      <c r="S63" s="116"/>
      <c r="T63" s="40"/>
      <c r="U63" s="40"/>
      <c r="V63" s="116"/>
      <c r="W63" s="116"/>
      <c r="X63" s="116"/>
      <c r="Y63" s="116"/>
      <c r="Z63" s="116"/>
      <c r="AA63" s="116"/>
      <c r="AB63" s="116"/>
      <c r="AC63" s="126"/>
      <c r="AD63" s="116"/>
      <c r="AE63" s="127"/>
      <c r="AF63" s="116"/>
      <c r="AG63" s="116"/>
      <c r="AH63" s="116"/>
      <c r="AI63" s="116"/>
      <c r="AJ63" s="116"/>
    </row>
    <row r="64" spans="1:36" ht="15.75" thickBot="1" x14ac:dyDescent="0.3">
      <c r="A64" s="411"/>
      <c r="B64" s="207"/>
      <c r="C64" s="208"/>
      <c r="D64" s="208"/>
      <c r="E64" s="209"/>
      <c r="F64" s="227" t="str">
        <f t="shared" si="0"/>
        <v/>
      </c>
      <c r="G64" s="12" t="s">
        <v>110</v>
      </c>
      <c r="H64" s="116"/>
      <c r="I64" s="129"/>
      <c r="J64" s="129"/>
      <c r="K64" s="40"/>
      <c r="L64" s="116"/>
      <c r="M64" s="116"/>
      <c r="N64" s="116"/>
      <c r="O64" s="116"/>
      <c r="P64" s="116"/>
      <c r="Q64" s="116"/>
      <c r="R64" s="116"/>
      <c r="S64" s="116"/>
      <c r="T64" s="40"/>
      <c r="U64" s="40"/>
      <c r="V64" s="116"/>
      <c r="W64" s="116"/>
      <c r="X64" s="116"/>
      <c r="Y64" s="116"/>
      <c r="Z64" s="116"/>
      <c r="AA64" s="116"/>
      <c r="AB64" s="116"/>
      <c r="AC64" s="126"/>
      <c r="AD64" s="116"/>
      <c r="AE64" s="127"/>
      <c r="AF64" s="116"/>
      <c r="AG64" s="116"/>
      <c r="AH64" s="116"/>
      <c r="AI64" s="116"/>
      <c r="AJ64" s="116"/>
    </row>
    <row r="65" spans="1:36" ht="15.75" thickBot="1" x14ac:dyDescent="0.3">
      <c r="A65" s="411"/>
      <c r="B65" s="210"/>
      <c r="C65" s="211"/>
      <c r="D65" s="211"/>
      <c r="E65" s="212"/>
      <c r="F65" s="228" t="str">
        <f t="shared" si="0"/>
        <v/>
      </c>
      <c r="G65" s="13" t="s">
        <v>111</v>
      </c>
      <c r="H65" s="116"/>
      <c r="I65" s="129"/>
      <c r="J65" s="129"/>
      <c r="K65" s="40"/>
      <c r="L65" s="116"/>
      <c r="M65" s="116"/>
      <c r="N65" s="116"/>
      <c r="O65" s="116"/>
      <c r="P65" s="116"/>
      <c r="Q65" s="116"/>
      <c r="R65" s="116"/>
      <c r="S65" s="116"/>
      <c r="T65" s="40"/>
      <c r="U65" s="40"/>
      <c r="V65" s="116"/>
      <c r="W65" s="116"/>
      <c r="X65" s="116"/>
      <c r="Y65" s="116"/>
      <c r="Z65" s="116"/>
      <c r="AA65" s="116"/>
      <c r="AB65" s="116"/>
      <c r="AC65" s="126"/>
      <c r="AD65" s="116"/>
      <c r="AE65" s="127"/>
      <c r="AF65" s="116"/>
      <c r="AG65" s="116"/>
      <c r="AH65" s="116"/>
      <c r="AI65" s="116"/>
      <c r="AJ65" s="116"/>
    </row>
    <row r="66" spans="1:36" ht="15.75" thickBot="1" x14ac:dyDescent="0.3">
      <c r="A66" s="317"/>
      <c r="B66" s="213"/>
      <c r="C66" s="214"/>
      <c r="D66" s="214"/>
      <c r="E66" s="215"/>
      <c r="F66" s="229" t="str">
        <f t="shared" si="0"/>
        <v/>
      </c>
      <c r="G66" s="23" t="s">
        <v>112</v>
      </c>
      <c r="H66" s="116"/>
      <c r="I66" s="129"/>
      <c r="J66" s="129"/>
      <c r="K66" s="40"/>
      <c r="L66" s="116"/>
      <c r="M66" s="116"/>
      <c r="N66" s="116"/>
      <c r="O66" s="116"/>
      <c r="P66" s="116"/>
      <c r="Q66" s="116"/>
      <c r="R66" s="116"/>
      <c r="S66" s="116"/>
      <c r="T66" s="40"/>
      <c r="U66" s="40"/>
      <c r="V66" s="116"/>
      <c r="W66" s="116"/>
      <c r="X66" s="116"/>
      <c r="Y66" s="116"/>
      <c r="Z66" s="116"/>
      <c r="AA66" s="116"/>
      <c r="AB66" s="116"/>
      <c r="AC66" s="126"/>
      <c r="AD66" s="116"/>
      <c r="AE66" s="127"/>
      <c r="AF66" s="116"/>
      <c r="AG66" s="116"/>
      <c r="AH66" s="116"/>
      <c r="AI66" s="116"/>
      <c r="AJ66" s="116"/>
    </row>
    <row r="67" spans="1:36" ht="15.75" thickBot="1" x14ac:dyDescent="0.3">
      <c r="A67" s="314" t="str">
        <f>'Merit Overview'!A14</f>
        <v>Member #12</v>
      </c>
      <c r="B67" s="201"/>
      <c r="C67" s="202"/>
      <c r="D67" s="202"/>
      <c r="E67" s="203"/>
      <c r="F67" s="225" t="str">
        <f t="shared" si="0"/>
        <v/>
      </c>
      <c r="G67" s="128" t="s">
        <v>108</v>
      </c>
      <c r="H67" s="116"/>
      <c r="I67" s="129"/>
      <c r="J67" s="129"/>
      <c r="K67" s="40"/>
      <c r="L67" s="116"/>
      <c r="M67" s="116"/>
      <c r="N67" s="116"/>
      <c r="O67" s="116"/>
      <c r="P67" s="116"/>
      <c r="Q67" s="116"/>
      <c r="R67" s="116"/>
      <c r="S67" s="116"/>
      <c r="T67" s="40"/>
      <c r="U67" s="40"/>
      <c r="V67" s="116"/>
      <c r="W67" s="116"/>
      <c r="X67" s="116"/>
      <c r="Y67" s="116"/>
      <c r="Z67" s="116"/>
      <c r="AA67" s="116"/>
      <c r="AB67" s="116"/>
      <c r="AC67" s="126"/>
      <c r="AD67" s="116"/>
      <c r="AE67" s="127"/>
      <c r="AF67" s="116"/>
      <c r="AG67" s="116"/>
      <c r="AH67" s="116"/>
      <c r="AI67" s="116"/>
      <c r="AJ67" s="116"/>
    </row>
    <row r="68" spans="1:36" ht="15.75" thickBot="1" x14ac:dyDescent="0.3">
      <c r="A68" s="411"/>
      <c r="B68" s="204"/>
      <c r="C68" s="205"/>
      <c r="D68" s="205"/>
      <c r="E68" s="206"/>
      <c r="F68" s="226" t="str">
        <f t="shared" si="0"/>
        <v/>
      </c>
      <c r="G68" s="22" t="s">
        <v>109</v>
      </c>
      <c r="H68" s="116"/>
      <c r="I68" s="129"/>
      <c r="J68" s="129"/>
      <c r="K68" s="40"/>
      <c r="L68" s="116"/>
      <c r="M68" s="116"/>
      <c r="N68" s="116"/>
      <c r="O68" s="116"/>
      <c r="P68" s="116"/>
      <c r="Q68" s="116"/>
      <c r="R68" s="116"/>
      <c r="S68" s="116"/>
      <c r="T68" s="40"/>
      <c r="U68" s="40"/>
      <c r="V68" s="116"/>
      <c r="W68" s="116"/>
      <c r="X68" s="116"/>
      <c r="Y68" s="116"/>
      <c r="Z68" s="116"/>
      <c r="AA68" s="116"/>
      <c r="AB68" s="116"/>
      <c r="AC68" s="126"/>
      <c r="AD68" s="116"/>
      <c r="AE68" s="127"/>
      <c r="AF68" s="116"/>
      <c r="AG68" s="116"/>
      <c r="AH68" s="116"/>
      <c r="AI68" s="116"/>
      <c r="AJ68" s="116"/>
    </row>
    <row r="69" spans="1:36" ht="15.75" thickBot="1" x14ac:dyDescent="0.3">
      <c r="A69" s="411"/>
      <c r="B69" s="207"/>
      <c r="C69" s="208"/>
      <c r="D69" s="208"/>
      <c r="E69" s="209"/>
      <c r="F69" s="227" t="str">
        <f t="shared" si="0"/>
        <v/>
      </c>
      <c r="G69" s="12" t="s">
        <v>110</v>
      </c>
      <c r="H69" s="116"/>
      <c r="I69" s="129"/>
      <c r="J69" s="129"/>
      <c r="K69" s="40"/>
      <c r="L69" s="116"/>
      <c r="M69" s="116"/>
      <c r="N69" s="116"/>
      <c r="O69" s="116"/>
      <c r="P69" s="116"/>
      <c r="Q69" s="116"/>
      <c r="R69" s="116"/>
      <c r="S69" s="116"/>
      <c r="T69" s="40"/>
      <c r="U69" s="40"/>
      <c r="V69" s="116"/>
      <c r="W69" s="116"/>
      <c r="X69" s="116"/>
      <c r="Y69" s="116"/>
      <c r="Z69" s="116"/>
      <c r="AA69" s="116"/>
      <c r="AB69" s="116"/>
      <c r="AC69" s="126"/>
      <c r="AD69" s="116"/>
      <c r="AE69" s="127"/>
      <c r="AF69" s="116"/>
      <c r="AG69" s="116"/>
      <c r="AH69" s="116"/>
      <c r="AI69" s="116"/>
      <c r="AJ69" s="116"/>
    </row>
    <row r="70" spans="1:36" ht="15.75" thickBot="1" x14ac:dyDescent="0.3">
      <c r="A70" s="411"/>
      <c r="B70" s="210"/>
      <c r="C70" s="211"/>
      <c r="D70" s="211"/>
      <c r="E70" s="212"/>
      <c r="F70" s="228" t="str">
        <f t="shared" si="0"/>
        <v/>
      </c>
      <c r="G70" s="13" t="s">
        <v>111</v>
      </c>
      <c r="H70" s="116"/>
      <c r="I70" s="129"/>
      <c r="J70" s="129"/>
      <c r="K70" s="40"/>
      <c r="L70" s="116"/>
      <c r="M70" s="116"/>
      <c r="N70" s="116"/>
      <c r="O70" s="116"/>
      <c r="P70" s="116"/>
      <c r="Q70" s="116"/>
      <c r="R70" s="116"/>
      <c r="S70" s="116"/>
      <c r="T70" s="40"/>
      <c r="U70" s="40"/>
      <c r="V70" s="116"/>
      <c r="W70" s="116"/>
      <c r="X70" s="116"/>
      <c r="Y70" s="116"/>
      <c r="Z70" s="116"/>
      <c r="AA70" s="116"/>
      <c r="AB70" s="116"/>
      <c r="AC70" s="126"/>
      <c r="AD70" s="116"/>
      <c r="AE70" s="127"/>
      <c r="AF70" s="116"/>
      <c r="AG70" s="116"/>
      <c r="AH70" s="116"/>
      <c r="AI70" s="116"/>
      <c r="AJ70" s="116"/>
    </row>
    <row r="71" spans="1:36" ht="15.75" thickBot="1" x14ac:dyDescent="0.3">
      <c r="A71" s="317"/>
      <c r="B71" s="213"/>
      <c r="C71" s="214"/>
      <c r="D71" s="214"/>
      <c r="E71" s="215"/>
      <c r="F71" s="229" t="str">
        <f t="shared" si="0"/>
        <v/>
      </c>
      <c r="G71" s="23" t="s">
        <v>112</v>
      </c>
      <c r="H71" s="116"/>
      <c r="I71" s="129"/>
      <c r="J71" s="129"/>
      <c r="K71" s="40"/>
      <c r="L71" s="116"/>
      <c r="M71" s="116"/>
      <c r="N71" s="116"/>
      <c r="O71" s="116"/>
      <c r="P71" s="116"/>
      <c r="Q71" s="116"/>
      <c r="R71" s="116"/>
      <c r="S71" s="116"/>
      <c r="T71" s="40"/>
      <c r="U71" s="40"/>
      <c r="V71" s="116"/>
      <c r="W71" s="116"/>
      <c r="X71" s="116"/>
      <c r="Y71" s="116"/>
      <c r="Z71" s="116"/>
      <c r="AA71" s="116"/>
      <c r="AB71" s="116"/>
      <c r="AC71" s="126"/>
      <c r="AD71" s="116"/>
      <c r="AE71" s="127"/>
      <c r="AF71" s="116"/>
      <c r="AG71" s="116"/>
      <c r="AH71" s="116"/>
      <c r="AI71" s="116"/>
      <c r="AJ71" s="116"/>
    </row>
    <row r="72" spans="1:36" ht="15.75" thickBot="1" x14ac:dyDescent="0.3">
      <c r="A72" s="314" t="str">
        <f>'Merit Overview'!A15</f>
        <v>Member #13</v>
      </c>
      <c r="B72" s="201"/>
      <c r="C72" s="202"/>
      <c r="D72" s="202"/>
      <c r="E72" s="203"/>
      <c r="F72" s="225" t="str">
        <f t="shared" si="0"/>
        <v/>
      </c>
      <c r="G72" s="128" t="s">
        <v>108</v>
      </c>
      <c r="H72" s="116"/>
      <c r="I72" s="129"/>
      <c r="J72" s="129"/>
      <c r="K72" s="40"/>
      <c r="L72" s="116"/>
      <c r="M72" s="116"/>
      <c r="N72" s="116"/>
      <c r="O72" s="116"/>
      <c r="P72" s="116"/>
      <c r="Q72" s="116"/>
      <c r="R72" s="116"/>
      <c r="S72" s="116"/>
      <c r="T72" s="40"/>
      <c r="U72" s="40"/>
      <c r="V72" s="116"/>
      <c r="W72" s="116"/>
      <c r="X72" s="116"/>
      <c r="Y72" s="116"/>
      <c r="Z72" s="116"/>
      <c r="AA72" s="116"/>
      <c r="AB72" s="116"/>
      <c r="AC72" s="126"/>
      <c r="AD72" s="116"/>
      <c r="AE72" s="127"/>
      <c r="AF72" s="116"/>
      <c r="AG72" s="116"/>
      <c r="AH72" s="116"/>
      <c r="AI72" s="116"/>
      <c r="AJ72" s="116"/>
    </row>
    <row r="73" spans="1:36" ht="15.75" thickBot="1" x14ac:dyDescent="0.3">
      <c r="A73" s="411"/>
      <c r="B73" s="204"/>
      <c r="C73" s="205"/>
      <c r="D73" s="205"/>
      <c r="E73" s="206"/>
      <c r="F73" s="226" t="str">
        <f t="shared" si="0"/>
        <v/>
      </c>
      <c r="G73" s="22" t="s">
        <v>109</v>
      </c>
      <c r="H73" s="116"/>
      <c r="I73" s="129"/>
      <c r="J73" s="129"/>
      <c r="K73" s="40"/>
      <c r="L73" s="116"/>
      <c r="M73" s="116"/>
      <c r="N73" s="116"/>
      <c r="O73" s="116"/>
      <c r="P73" s="116"/>
      <c r="Q73" s="116"/>
      <c r="R73" s="116"/>
      <c r="S73" s="116"/>
      <c r="T73" s="40"/>
      <c r="U73" s="40"/>
      <c r="V73" s="116"/>
      <c r="W73" s="116"/>
      <c r="X73" s="116"/>
      <c r="Y73" s="116"/>
      <c r="Z73" s="116"/>
      <c r="AA73" s="116"/>
      <c r="AB73" s="116"/>
      <c r="AC73" s="126"/>
      <c r="AD73" s="116"/>
      <c r="AE73" s="127"/>
      <c r="AF73" s="116"/>
      <c r="AG73" s="116"/>
      <c r="AH73" s="116"/>
      <c r="AI73" s="116"/>
      <c r="AJ73" s="116"/>
    </row>
    <row r="74" spans="1:36" ht="15.75" thickBot="1" x14ac:dyDescent="0.3">
      <c r="A74" s="411"/>
      <c r="B74" s="207"/>
      <c r="C74" s="208"/>
      <c r="D74" s="208"/>
      <c r="E74" s="209"/>
      <c r="F74" s="227" t="str">
        <f t="shared" si="0"/>
        <v/>
      </c>
      <c r="G74" s="12" t="s">
        <v>110</v>
      </c>
      <c r="H74" s="116"/>
      <c r="I74" s="129"/>
      <c r="J74" s="129"/>
      <c r="K74" s="40"/>
      <c r="L74" s="116"/>
      <c r="M74" s="116"/>
      <c r="N74" s="116"/>
      <c r="O74" s="116"/>
      <c r="P74" s="116"/>
      <c r="Q74" s="116"/>
      <c r="R74" s="116"/>
      <c r="S74" s="116"/>
      <c r="T74" s="40"/>
      <c r="U74" s="40"/>
      <c r="V74" s="116"/>
      <c r="W74" s="116"/>
      <c r="X74" s="116"/>
      <c r="Y74" s="116"/>
      <c r="Z74" s="116"/>
      <c r="AA74" s="116"/>
      <c r="AB74" s="116"/>
      <c r="AC74" s="126"/>
      <c r="AD74" s="116"/>
      <c r="AE74" s="127"/>
      <c r="AF74" s="116"/>
      <c r="AG74" s="116"/>
      <c r="AH74" s="116"/>
      <c r="AI74" s="116"/>
      <c r="AJ74" s="116"/>
    </row>
    <row r="75" spans="1:36" ht="15.75" thickBot="1" x14ac:dyDescent="0.3">
      <c r="A75" s="411"/>
      <c r="B75" s="210"/>
      <c r="C75" s="211"/>
      <c r="D75" s="211"/>
      <c r="E75" s="212"/>
      <c r="F75" s="228" t="str">
        <f t="shared" si="0"/>
        <v/>
      </c>
      <c r="G75" s="13" t="s">
        <v>111</v>
      </c>
      <c r="H75" s="116"/>
      <c r="I75" s="129"/>
      <c r="J75" s="129"/>
      <c r="K75" s="40"/>
      <c r="L75" s="116"/>
      <c r="M75" s="116"/>
      <c r="N75" s="116"/>
      <c r="O75" s="116"/>
      <c r="P75" s="116"/>
      <c r="Q75" s="116"/>
      <c r="R75" s="116"/>
      <c r="S75" s="116"/>
      <c r="T75" s="40"/>
      <c r="U75" s="40"/>
      <c r="V75" s="116"/>
      <c r="W75" s="116"/>
      <c r="X75" s="116"/>
      <c r="Y75" s="116"/>
      <c r="Z75" s="116"/>
      <c r="AA75" s="116"/>
      <c r="AB75" s="116"/>
      <c r="AC75" s="126"/>
      <c r="AD75" s="116"/>
      <c r="AE75" s="127"/>
      <c r="AF75" s="116"/>
      <c r="AG75" s="116"/>
      <c r="AH75" s="116"/>
      <c r="AI75" s="116"/>
      <c r="AJ75" s="116"/>
    </row>
    <row r="76" spans="1:36" ht="15.75" thickBot="1" x14ac:dyDescent="0.3">
      <c r="A76" s="317"/>
      <c r="B76" s="213"/>
      <c r="C76" s="214"/>
      <c r="D76" s="214"/>
      <c r="E76" s="215"/>
      <c r="F76" s="229" t="str">
        <f t="shared" si="0"/>
        <v/>
      </c>
      <c r="G76" s="23" t="s">
        <v>112</v>
      </c>
      <c r="H76" s="116"/>
      <c r="I76" s="129"/>
      <c r="J76" s="129"/>
      <c r="K76" s="40"/>
      <c r="L76" s="116"/>
      <c r="M76" s="116"/>
      <c r="N76" s="116"/>
      <c r="O76" s="116"/>
      <c r="P76" s="116"/>
      <c r="Q76" s="116"/>
      <c r="R76" s="116"/>
      <c r="S76" s="116"/>
      <c r="T76" s="40"/>
      <c r="U76" s="40"/>
      <c r="V76" s="116"/>
      <c r="W76" s="116"/>
      <c r="X76" s="116"/>
      <c r="Y76" s="116"/>
      <c r="Z76" s="116"/>
      <c r="AA76" s="116"/>
      <c r="AB76" s="116"/>
      <c r="AC76" s="126"/>
      <c r="AD76" s="116"/>
      <c r="AE76" s="127"/>
      <c r="AF76" s="116"/>
      <c r="AG76" s="116"/>
      <c r="AH76" s="116"/>
      <c r="AI76" s="116"/>
      <c r="AJ76" s="116"/>
    </row>
    <row r="77" spans="1:36" ht="15.75" thickBot="1" x14ac:dyDescent="0.3">
      <c r="A77" s="314" t="str">
        <f>'Merit Overview'!A16</f>
        <v>Member #14</v>
      </c>
      <c r="B77" s="201"/>
      <c r="C77" s="202"/>
      <c r="D77" s="202"/>
      <c r="E77" s="203"/>
      <c r="F77" s="225" t="str">
        <f t="shared" ref="F77:F111" si="1">IF(OR(COUNTIF((B77:E77),"m")&gt;=3,COUNTIF((B77:E77),"t")&gt;=2),"X","")</f>
        <v/>
      </c>
      <c r="G77" s="128" t="s">
        <v>108</v>
      </c>
      <c r="H77" s="116"/>
      <c r="I77" s="129"/>
      <c r="J77" s="129"/>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row>
    <row r="78" spans="1:36" ht="15.75" thickBot="1" x14ac:dyDescent="0.3">
      <c r="A78" s="411"/>
      <c r="B78" s="204"/>
      <c r="C78" s="205"/>
      <c r="D78" s="205"/>
      <c r="E78" s="206"/>
      <c r="F78" s="226" t="str">
        <f t="shared" si="1"/>
        <v/>
      </c>
      <c r="G78" s="22" t="s">
        <v>109</v>
      </c>
      <c r="I78" s="129"/>
      <c r="J78" s="129"/>
    </row>
    <row r="79" spans="1:36" ht="15.75" thickBot="1" x14ac:dyDescent="0.3">
      <c r="A79" s="411"/>
      <c r="B79" s="207"/>
      <c r="C79" s="208"/>
      <c r="D79" s="208"/>
      <c r="E79" s="209"/>
      <c r="F79" s="227" t="str">
        <f t="shared" si="1"/>
        <v/>
      </c>
      <c r="G79" s="12" t="s">
        <v>110</v>
      </c>
      <c r="I79" s="129"/>
      <c r="J79" s="129"/>
    </row>
    <row r="80" spans="1:36" ht="15.75" thickBot="1" x14ac:dyDescent="0.3">
      <c r="A80" s="411"/>
      <c r="B80" s="210"/>
      <c r="C80" s="211"/>
      <c r="D80" s="211"/>
      <c r="E80" s="212"/>
      <c r="F80" s="228" t="str">
        <f t="shared" si="1"/>
        <v/>
      </c>
      <c r="G80" s="13" t="s">
        <v>111</v>
      </c>
      <c r="I80" s="129"/>
      <c r="J80" s="129"/>
    </row>
    <row r="81" spans="1:10" ht="15.75" thickBot="1" x14ac:dyDescent="0.3">
      <c r="A81" s="317"/>
      <c r="B81" s="213"/>
      <c r="C81" s="214"/>
      <c r="D81" s="214"/>
      <c r="E81" s="215"/>
      <c r="F81" s="229" t="str">
        <f t="shared" si="1"/>
        <v/>
      </c>
      <c r="G81" s="23" t="s">
        <v>112</v>
      </c>
      <c r="I81" s="129"/>
      <c r="J81" s="129"/>
    </row>
    <row r="82" spans="1:10" ht="15.75" thickBot="1" x14ac:dyDescent="0.3">
      <c r="A82" s="314" t="str">
        <f>'Merit Overview'!A17</f>
        <v>Member #15</v>
      </c>
      <c r="B82" s="201"/>
      <c r="C82" s="202"/>
      <c r="D82" s="202"/>
      <c r="E82" s="203"/>
      <c r="F82" s="225" t="str">
        <f t="shared" si="1"/>
        <v/>
      </c>
      <c r="G82" s="128" t="s">
        <v>108</v>
      </c>
      <c r="I82" s="129"/>
      <c r="J82" s="129"/>
    </row>
    <row r="83" spans="1:10" ht="15.75" thickBot="1" x14ac:dyDescent="0.3">
      <c r="A83" s="411"/>
      <c r="B83" s="204"/>
      <c r="C83" s="205"/>
      <c r="D83" s="205"/>
      <c r="E83" s="206"/>
      <c r="F83" s="226" t="str">
        <f t="shared" si="1"/>
        <v/>
      </c>
      <c r="G83" s="22" t="s">
        <v>109</v>
      </c>
      <c r="I83" s="129"/>
      <c r="J83" s="129"/>
    </row>
    <row r="84" spans="1:10" ht="15.75" thickBot="1" x14ac:dyDescent="0.3">
      <c r="A84" s="411"/>
      <c r="B84" s="207"/>
      <c r="C84" s="208"/>
      <c r="D84" s="208"/>
      <c r="E84" s="209"/>
      <c r="F84" s="227" t="str">
        <f t="shared" si="1"/>
        <v/>
      </c>
      <c r="G84" s="12" t="s">
        <v>110</v>
      </c>
      <c r="I84" s="129"/>
      <c r="J84" s="129"/>
    </row>
    <row r="85" spans="1:10" ht="15.75" thickBot="1" x14ac:dyDescent="0.3">
      <c r="A85" s="411"/>
      <c r="B85" s="210"/>
      <c r="C85" s="211"/>
      <c r="D85" s="211"/>
      <c r="E85" s="212"/>
      <c r="F85" s="228" t="str">
        <f t="shared" si="1"/>
        <v/>
      </c>
      <c r="G85" s="13" t="s">
        <v>111</v>
      </c>
      <c r="I85" s="129"/>
      <c r="J85" s="129"/>
    </row>
    <row r="86" spans="1:10" ht="15.75" thickBot="1" x14ac:dyDescent="0.3">
      <c r="A86" s="317"/>
      <c r="B86" s="213"/>
      <c r="C86" s="214"/>
      <c r="D86" s="214"/>
      <c r="E86" s="215"/>
      <c r="F86" s="229" t="str">
        <f t="shared" si="1"/>
        <v/>
      </c>
      <c r="G86" s="23" t="s">
        <v>112</v>
      </c>
      <c r="I86" s="129"/>
      <c r="J86" s="129"/>
    </row>
    <row r="87" spans="1:10" ht="15.75" thickBot="1" x14ac:dyDescent="0.3">
      <c r="A87" s="314" t="str">
        <f>'Merit Overview'!A18</f>
        <v>Member #16</v>
      </c>
      <c r="B87" s="201"/>
      <c r="C87" s="202"/>
      <c r="D87" s="202"/>
      <c r="E87" s="203"/>
      <c r="F87" s="225" t="str">
        <f t="shared" si="1"/>
        <v/>
      </c>
      <c r="G87" s="128" t="s">
        <v>108</v>
      </c>
      <c r="I87" s="129"/>
      <c r="J87" s="129"/>
    </row>
    <row r="88" spans="1:10" ht="15.75" thickBot="1" x14ac:dyDescent="0.3">
      <c r="A88" s="411"/>
      <c r="B88" s="204"/>
      <c r="C88" s="205"/>
      <c r="D88" s="205"/>
      <c r="E88" s="206"/>
      <c r="F88" s="226" t="str">
        <f t="shared" si="1"/>
        <v/>
      </c>
      <c r="G88" s="22" t="s">
        <v>109</v>
      </c>
      <c r="I88" s="129"/>
      <c r="J88" s="129"/>
    </row>
    <row r="89" spans="1:10" ht="15.75" thickBot="1" x14ac:dyDescent="0.3">
      <c r="A89" s="411"/>
      <c r="B89" s="207"/>
      <c r="C89" s="208"/>
      <c r="D89" s="208"/>
      <c r="E89" s="209"/>
      <c r="F89" s="227" t="str">
        <f t="shared" si="1"/>
        <v/>
      </c>
      <c r="G89" s="12" t="s">
        <v>110</v>
      </c>
      <c r="I89" s="129"/>
      <c r="J89" s="129"/>
    </row>
    <row r="90" spans="1:10" ht="15.75" thickBot="1" x14ac:dyDescent="0.3">
      <c r="A90" s="411"/>
      <c r="B90" s="210"/>
      <c r="C90" s="211"/>
      <c r="D90" s="211"/>
      <c r="E90" s="212"/>
      <c r="F90" s="228" t="str">
        <f t="shared" si="1"/>
        <v/>
      </c>
      <c r="G90" s="13" t="s">
        <v>111</v>
      </c>
      <c r="I90" s="129"/>
      <c r="J90" s="129"/>
    </row>
    <row r="91" spans="1:10" ht="15.75" thickBot="1" x14ac:dyDescent="0.3">
      <c r="A91" s="317"/>
      <c r="B91" s="213"/>
      <c r="C91" s="214"/>
      <c r="D91" s="214"/>
      <c r="E91" s="215"/>
      <c r="F91" s="229" t="str">
        <f t="shared" si="1"/>
        <v/>
      </c>
      <c r="G91" s="23" t="s">
        <v>112</v>
      </c>
      <c r="I91" s="129"/>
      <c r="J91" s="129"/>
    </row>
    <row r="92" spans="1:10" ht="15.75" thickBot="1" x14ac:dyDescent="0.3">
      <c r="A92" s="314" t="str">
        <f>'Merit Overview'!A19</f>
        <v>Member #17</v>
      </c>
      <c r="B92" s="201"/>
      <c r="C92" s="202"/>
      <c r="D92" s="202"/>
      <c r="E92" s="203"/>
      <c r="F92" s="225" t="str">
        <f t="shared" si="1"/>
        <v/>
      </c>
      <c r="G92" s="128" t="s">
        <v>108</v>
      </c>
      <c r="I92" s="129"/>
      <c r="J92" s="129"/>
    </row>
    <row r="93" spans="1:10" ht="15.75" thickBot="1" x14ac:dyDescent="0.3">
      <c r="A93" s="411"/>
      <c r="B93" s="204"/>
      <c r="C93" s="205"/>
      <c r="D93" s="205"/>
      <c r="E93" s="206"/>
      <c r="F93" s="226" t="str">
        <f t="shared" si="1"/>
        <v/>
      </c>
      <c r="G93" s="22" t="s">
        <v>109</v>
      </c>
      <c r="I93" s="129"/>
      <c r="J93" s="129"/>
    </row>
    <row r="94" spans="1:10" ht="15.75" thickBot="1" x14ac:dyDescent="0.3">
      <c r="A94" s="411"/>
      <c r="B94" s="207"/>
      <c r="C94" s="208"/>
      <c r="D94" s="208"/>
      <c r="E94" s="209"/>
      <c r="F94" s="227" t="str">
        <f t="shared" si="1"/>
        <v/>
      </c>
      <c r="G94" s="12" t="s">
        <v>110</v>
      </c>
      <c r="I94" s="129"/>
      <c r="J94" s="129"/>
    </row>
    <row r="95" spans="1:10" ht="15.75" thickBot="1" x14ac:dyDescent="0.3">
      <c r="A95" s="411"/>
      <c r="B95" s="210"/>
      <c r="C95" s="211"/>
      <c r="D95" s="211"/>
      <c r="E95" s="212"/>
      <c r="F95" s="228" t="str">
        <f t="shared" si="1"/>
        <v/>
      </c>
      <c r="G95" s="13" t="s">
        <v>111</v>
      </c>
      <c r="I95" s="129"/>
      <c r="J95" s="129"/>
    </row>
    <row r="96" spans="1:10" ht="15.75" thickBot="1" x14ac:dyDescent="0.3">
      <c r="A96" s="317"/>
      <c r="B96" s="213"/>
      <c r="C96" s="214"/>
      <c r="D96" s="214"/>
      <c r="E96" s="215"/>
      <c r="F96" s="229" t="str">
        <f t="shared" si="1"/>
        <v/>
      </c>
      <c r="G96" s="23" t="s">
        <v>112</v>
      </c>
      <c r="I96" s="129"/>
      <c r="J96" s="129"/>
    </row>
    <row r="97" spans="1:11" ht="15.75" thickBot="1" x14ac:dyDescent="0.3">
      <c r="A97" s="314" t="str">
        <f>'Merit Overview'!A20</f>
        <v>Member #18</v>
      </c>
      <c r="B97" s="201"/>
      <c r="C97" s="202"/>
      <c r="D97" s="202"/>
      <c r="E97" s="203"/>
      <c r="F97" s="225" t="str">
        <f t="shared" si="1"/>
        <v/>
      </c>
      <c r="G97" s="128" t="s">
        <v>108</v>
      </c>
      <c r="I97" s="129"/>
      <c r="J97" s="129"/>
    </row>
    <row r="98" spans="1:11" ht="15.75" thickBot="1" x14ac:dyDescent="0.3">
      <c r="A98" s="411"/>
      <c r="B98" s="204"/>
      <c r="C98" s="205"/>
      <c r="D98" s="205"/>
      <c r="E98" s="206"/>
      <c r="F98" s="226" t="str">
        <f t="shared" si="1"/>
        <v/>
      </c>
      <c r="G98" s="22" t="s">
        <v>109</v>
      </c>
      <c r="I98" s="129"/>
      <c r="J98" s="129"/>
    </row>
    <row r="99" spans="1:11" ht="15.75" thickBot="1" x14ac:dyDescent="0.3">
      <c r="A99" s="411"/>
      <c r="B99" s="207"/>
      <c r="C99" s="208"/>
      <c r="D99" s="208"/>
      <c r="E99" s="209"/>
      <c r="F99" s="227" t="str">
        <f t="shared" si="1"/>
        <v/>
      </c>
      <c r="G99" s="12" t="s">
        <v>110</v>
      </c>
      <c r="I99" s="129"/>
      <c r="J99" s="129"/>
    </row>
    <row r="100" spans="1:11" ht="15.75" thickBot="1" x14ac:dyDescent="0.3">
      <c r="A100" s="411"/>
      <c r="B100" s="210"/>
      <c r="C100" s="211"/>
      <c r="D100" s="211"/>
      <c r="E100" s="212"/>
      <c r="F100" s="228" t="str">
        <f t="shared" si="1"/>
        <v/>
      </c>
      <c r="G100" s="13" t="s">
        <v>111</v>
      </c>
      <c r="I100" s="129"/>
      <c r="J100" s="129"/>
    </row>
    <row r="101" spans="1:11" ht="15.75" thickBot="1" x14ac:dyDescent="0.3">
      <c r="A101" s="317"/>
      <c r="B101" s="213"/>
      <c r="C101" s="214"/>
      <c r="D101" s="214"/>
      <c r="E101" s="215"/>
      <c r="F101" s="229" t="str">
        <f t="shared" si="1"/>
        <v/>
      </c>
      <c r="G101" s="23" t="s">
        <v>112</v>
      </c>
      <c r="I101" s="129"/>
      <c r="J101" s="129"/>
    </row>
    <row r="102" spans="1:11" ht="15.75" thickBot="1" x14ac:dyDescent="0.3">
      <c r="A102" s="314" t="str">
        <f>'Merit Overview'!A21</f>
        <v>Member #19</v>
      </c>
      <c r="B102" s="201"/>
      <c r="C102" s="202"/>
      <c r="D102" s="202"/>
      <c r="E102" s="203"/>
      <c r="F102" s="225" t="str">
        <f t="shared" si="1"/>
        <v/>
      </c>
      <c r="G102" s="128" t="s">
        <v>108</v>
      </c>
      <c r="I102" s="129"/>
      <c r="J102" s="129"/>
    </row>
    <row r="103" spans="1:11" ht="15.75" thickBot="1" x14ac:dyDescent="0.3">
      <c r="A103" s="411"/>
      <c r="B103" s="204"/>
      <c r="C103" s="205"/>
      <c r="D103" s="205"/>
      <c r="E103" s="206"/>
      <c r="F103" s="226" t="str">
        <f t="shared" si="1"/>
        <v/>
      </c>
      <c r="G103" s="22" t="s">
        <v>109</v>
      </c>
      <c r="I103" s="129"/>
      <c r="J103" s="129"/>
    </row>
    <row r="104" spans="1:11" ht="15.75" thickBot="1" x14ac:dyDescent="0.3">
      <c r="A104" s="411"/>
      <c r="B104" s="207"/>
      <c r="C104" s="208"/>
      <c r="D104" s="208"/>
      <c r="E104" s="209"/>
      <c r="F104" s="227" t="str">
        <f t="shared" si="1"/>
        <v/>
      </c>
      <c r="G104" s="12" t="s">
        <v>110</v>
      </c>
      <c r="I104" s="129"/>
      <c r="J104" s="129"/>
    </row>
    <row r="105" spans="1:11" ht="15.75" thickBot="1" x14ac:dyDescent="0.3">
      <c r="A105" s="411"/>
      <c r="B105" s="210"/>
      <c r="C105" s="211"/>
      <c r="D105" s="211"/>
      <c r="E105" s="212"/>
      <c r="F105" s="228" t="str">
        <f t="shared" si="1"/>
        <v/>
      </c>
      <c r="G105" s="13" t="s">
        <v>111</v>
      </c>
      <c r="I105" s="129"/>
      <c r="J105" s="129"/>
    </row>
    <row r="106" spans="1:11" ht="15.75" thickBot="1" x14ac:dyDescent="0.3">
      <c r="A106" s="317"/>
      <c r="B106" s="213"/>
      <c r="C106" s="214"/>
      <c r="D106" s="214"/>
      <c r="E106" s="215"/>
      <c r="F106" s="229" t="str">
        <f t="shared" si="1"/>
        <v/>
      </c>
      <c r="G106" s="23" t="s">
        <v>112</v>
      </c>
      <c r="I106" s="129"/>
      <c r="J106" s="129"/>
    </row>
    <row r="107" spans="1:11" ht="15.75" thickBot="1" x14ac:dyDescent="0.3">
      <c r="A107" s="314" t="str">
        <f>'Merit Overview'!A22</f>
        <v>Member #20</v>
      </c>
      <c r="B107" s="201"/>
      <c r="C107" s="202"/>
      <c r="D107" s="202"/>
      <c r="E107" s="203"/>
      <c r="F107" s="225" t="str">
        <f t="shared" si="1"/>
        <v/>
      </c>
      <c r="G107" s="128" t="s">
        <v>108</v>
      </c>
      <c r="I107" s="129"/>
      <c r="J107" s="129"/>
    </row>
    <row r="108" spans="1:11" ht="15.75" thickBot="1" x14ac:dyDescent="0.3">
      <c r="A108" s="411"/>
      <c r="B108" s="204"/>
      <c r="C108" s="205"/>
      <c r="D108" s="205"/>
      <c r="E108" s="206"/>
      <c r="F108" s="226" t="str">
        <f t="shared" si="1"/>
        <v/>
      </c>
      <c r="G108" s="22" t="s">
        <v>109</v>
      </c>
      <c r="I108" s="129"/>
      <c r="J108" s="129"/>
    </row>
    <row r="109" spans="1:11" ht="15.75" thickBot="1" x14ac:dyDescent="0.3">
      <c r="A109" s="411"/>
      <c r="B109" s="207"/>
      <c r="C109" s="208"/>
      <c r="D109" s="208"/>
      <c r="E109" s="209"/>
      <c r="F109" s="227" t="str">
        <f t="shared" si="1"/>
        <v/>
      </c>
      <c r="G109" s="12" t="s">
        <v>110</v>
      </c>
      <c r="I109" s="129"/>
      <c r="J109" s="129"/>
    </row>
    <row r="110" spans="1:11" ht="15.75" thickBot="1" x14ac:dyDescent="0.3">
      <c r="A110" s="411"/>
      <c r="B110" s="210"/>
      <c r="C110" s="211"/>
      <c r="D110" s="211"/>
      <c r="E110" s="212"/>
      <c r="F110" s="228" t="str">
        <f t="shared" si="1"/>
        <v/>
      </c>
      <c r="G110" s="13" t="s">
        <v>111</v>
      </c>
      <c r="I110" s="129"/>
      <c r="J110" s="129"/>
      <c r="K110" s="132"/>
    </row>
    <row r="111" spans="1:11" ht="15.75" thickBot="1" x14ac:dyDescent="0.3">
      <c r="A111" s="317"/>
      <c r="B111" s="216"/>
      <c r="C111" s="217"/>
      <c r="D111" s="217"/>
      <c r="E111" s="218"/>
      <c r="F111" s="230" t="str">
        <f t="shared" si="1"/>
        <v/>
      </c>
      <c r="G111" s="133" t="s">
        <v>112</v>
      </c>
      <c r="I111" s="129"/>
      <c r="J111" s="129"/>
    </row>
    <row r="112" spans="1:11" x14ac:dyDescent="0.25">
      <c r="I112" s="129"/>
      <c r="J112" s="129"/>
    </row>
    <row r="113" spans="9:10" x14ac:dyDescent="0.25">
      <c r="I113" s="129"/>
      <c r="J113" s="129"/>
    </row>
    <row r="114" spans="9:10" x14ac:dyDescent="0.25">
      <c r="I114" s="129"/>
      <c r="J114" s="129"/>
    </row>
    <row r="115" spans="9:10" x14ac:dyDescent="0.25">
      <c r="I115" s="129"/>
      <c r="J115" s="129"/>
    </row>
    <row r="116" spans="9:10" x14ac:dyDescent="0.25">
      <c r="I116" s="129"/>
      <c r="J116" s="129"/>
    </row>
    <row r="117" spans="9:10" x14ac:dyDescent="0.25">
      <c r="I117" s="129"/>
      <c r="J117" s="129"/>
    </row>
    <row r="118" spans="9:10" x14ac:dyDescent="0.25">
      <c r="I118" s="129"/>
      <c r="J118" s="129"/>
    </row>
    <row r="119" spans="9:10" x14ac:dyDescent="0.25">
      <c r="I119" s="129"/>
      <c r="J119" s="129"/>
    </row>
  </sheetData>
  <sheetProtection sheet="1" objects="1" scenarios="1"/>
  <mergeCells count="25">
    <mergeCell ref="A92:A96"/>
    <mergeCell ref="A97:A101"/>
    <mergeCell ref="A102:A106"/>
    <mergeCell ref="A107:A111"/>
    <mergeCell ref="D9:F9"/>
    <mergeCell ref="A62:A66"/>
    <mergeCell ref="A67:A71"/>
    <mergeCell ref="A72:A76"/>
    <mergeCell ref="A87:A91"/>
    <mergeCell ref="A32:A36"/>
    <mergeCell ref="B4:AE4"/>
    <mergeCell ref="E6:N6"/>
    <mergeCell ref="C1:AD2"/>
    <mergeCell ref="A77:A81"/>
    <mergeCell ref="A82:A86"/>
    <mergeCell ref="A57:A61"/>
    <mergeCell ref="A12:A16"/>
    <mergeCell ref="A17:A21"/>
    <mergeCell ref="A22:A26"/>
    <mergeCell ref="A27:A31"/>
    <mergeCell ref="A37:A41"/>
    <mergeCell ref="A42:A46"/>
    <mergeCell ref="A47:A51"/>
    <mergeCell ref="A52:A56"/>
    <mergeCell ref="D8:F8"/>
  </mergeCells>
  <phoneticPr fontId="24" type="noConversion"/>
  <dataValidations count="1">
    <dataValidation type="list" allowBlank="1" showDropDown="1" showInputMessage="1" showErrorMessage="1" errorTitle="Incorrect Value Entered" error="Please enter a &quot;m&quot; for each musical performance or a &quot;t&quot; for each theatrical performance a member has performed." sqref="B12:E111">
      <formula1>"m, M, t, T"</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85" zoomScaleNormal="85" workbookViewId="0">
      <pane xSplit="1" ySplit="10" topLeftCell="B11" activePane="bottomRight" state="frozen"/>
      <selection activeCell="B12" sqref="B12"/>
      <selection pane="topRight" activeCell="B12" sqref="B12"/>
      <selection pane="bottomLeft" activeCell="B12" sqref="B12"/>
      <selection pane="bottomRight" activeCell="J6" sqref="J6"/>
    </sheetView>
  </sheetViews>
  <sheetFormatPr defaultColWidth="8.85546875" defaultRowHeight="15" x14ac:dyDescent="0.25"/>
  <cols>
    <col min="1" max="1" width="17.28515625" style="293" customWidth="1"/>
    <col min="2" max="56" width="3.42578125" style="293" customWidth="1"/>
    <col min="57" max="16384" width="8.85546875" style="293"/>
  </cols>
  <sheetData>
    <row r="1" spans="1:56" x14ac:dyDescent="0.25">
      <c r="C1" s="412" t="s">
        <v>203</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294"/>
    </row>
    <row r="2" spans="1:56" ht="15.75"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294"/>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30.75" customHeight="1" thickBot="1" x14ac:dyDescent="0.3">
      <c r="C4" s="40"/>
      <c r="D4" s="40"/>
      <c r="E4" s="391" t="s">
        <v>209</v>
      </c>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3"/>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6</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204</v>
      </c>
      <c r="C10" s="344"/>
      <c r="D10" s="344"/>
      <c r="E10" s="344"/>
      <c r="F10" s="344"/>
      <c r="G10" s="344"/>
      <c r="H10" s="344"/>
      <c r="I10" s="344"/>
      <c r="J10" s="344"/>
      <c r="K10" s="345"/>
      <c r="L10" s="325"/>
      <c r="M10" s="343" t="s">
        <v>204</v>
      </c>
      <c r="N10" s="344"/>
      <c r="O10" s="344"/>
      <c r="P10" s="344"/>
      <c r="Q10" s="344"/>
      <c r="R10" s="344"/>
      <c r="S10" s="344"/>
      <c r="T10" s="344"/>
      <c r="U10" s="344"/>
      <c r="V10" s="345"/>
      <c r="W10" s="332"/>
      <c r="X10" s="343" t="s">
        <v>204</v>
      </c>
      <c r="Y10" s="344"/>
      <c r="Z10" s="344"/>
      <c r="AA10" s="344"/>
      <c r="AB10" s="344"/>
      <c r="AC10" s="344"/>
      <c r="AD10" s="344"/>
      <c r="AE10" s="344"/>
      <c r="AF10" s="344"/>
      <c r="AG10" s="345"/>
      <c r="AH10" s="346"/>
      <c r="AI10" s="343" t="s">
        <v>204</v>
      </c>
      <c r="AJ10" s="344"/>
      <c r="AK10" s="344"/>
      <c r="AL10" s="344"/>
      <c r="AM10" s="344"/>
      <c r="AN10" s="344"/>
      <c r="AO10" s="344"/>
      <c r="AP10" s="344"/>
      <c r="AQ10" s="344"/>
      <c r="AR10" s="345"/>
      <c r="AS10" s="339"/>
      <c r="AT10" s="343" t="s">
        <v>204</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t="str">
        <f>IF(OR(B11="",B12="",B13=""),"","X")</f>
        <v/>
      </c>
      <c r="M11" s="356"/>
      <c r="N11" s="357"/>
      <c r="O11" s="357"/>
      <c r="P11" s="357"/>
      <c r="Q11" s="357"/>
      <c r="R11" s="357"/>
      <c r="S11" s="357"/>
      <c r="T11" s="357"/>
      <c r="U11" s="357"/>
      <c r="V11" s="358"/>
      <c r="W11" s="359" t="str">
        <f>IF(OR(M11="",M12="",M13=""),"","X")</f>
        <v/>
      </c>
      <c r="X11" s="351"/>
      <c r="Y11" s="352"/>
      <c r="Z11" s="352"/>
      <c r="AA11" s="352"/>
      <c r="AB11" s="352"/>
      <c r="AC11" s="352"/>
      <c r="AD11" s="352"/>
      <c r="AE11" s="352"/>
      <c r="AF11" s="352"/>
      <c r="AG11" s="362"/>
      <c r="AH11" s="381" t="str">
        <f>IF(OR(X11="",X12="",X13=""),"","X")</f>
        <v/>
      </c>
      <c r="AI11" s="351"/>
      <c r="AJ11" s="352"/>
      <c r="AK11" s="352"/>
      <c r="AL11" s="352"/>
      <c r="AM11" s="352"/>
      <c r="AN11" s="352"/>
      <c r="AO11" s="352"/>
      <c r="AP11" s="352"/>
      <c r="AQ11" s="352"/>
      <c r="AR11" s="362"/>
      <c r="AS11" s="384" t="str">
        <f>IF(OR(AI11="",AI12="",AI13=""),"","X")</f>
        <v/>
      </c>
      <c r="AT11" s="351"/>
      <c r="AU11" s="352"/>
      <c r="AV11" s="352"/>
      <c r="AW11" s="352"/>
      <c r="AX11" s="352"/>
      <c r="AY11" s="352"/>
      <c r="AZ11" s="352"/>
      <c r="BA11" s="352"/>
      <c r="BB11" s="352"/>
      <c r="BC11" s="362"/>
      <c r="BD11" s="371" t="str">
        <f>IF(OR(AT11="",AT12="",AT13=""),"","X")</f>
        <v/>
      </c>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t="str">
        <f>IF(OR(B35="",B36="",B37=""),"","X")</f>
        <v/>
      </c>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t="str">
        <f>IF(OR(X35="",X36="",X37=""),"","X")</f>
        <v/>
      </c>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B71:K71"/>
    <mergeCell ref="B72:K72"/>
    <mergeCell ref="B73:K73"/>
    <mergeCell ref="E4:AX4"/>
    <mergeCell ref="B69:K69"/>
    <mergeCell ref="M69:V69"/>
    <mergeCell ref="X69:AG69"/>
    <mergeCell ref="AI69:AR69"/>
    <mergeCell ref="AT69:BC69"/>
    <mergeCell ref="B70:K70"/>
    <mergeCell ref="M70:V70"/>
    <mergeCell ref="X70:AG70"/>
    <mergeCell ref="AI70:AR70"/>
    <mergeCell ref="AT70:BC70"/>
    <mergeCell ref="X68:AG68"/>
    <mergeCell ref="AH68:AH70"/>
    <mergeCell ref="AI68:AR68"/>
    <mergeCell ref="AS68:AS70"/>
    <mergeCell ref="AT68:BC68"/>
    <mergeCell ref="M64:V64"/>
    <mergeCell ref="X64:AG64"/>
    <mergeCell ref="AI64:AR64"/>
    <mergeCell ref="AT64:BC64"/>
    <mergeCell ref="M65:V65"/>
    <mergeCell ref="BD68:BD70"/>
    <mergeCell ref="B67:K67"/>
    <mergeCell ref="M67:V67"/>
    <mergeCell ref="X67:AG67"/>
    <mergeCell ref="AI67:AR67"/>
    <mergeCell ref="AT67:BC67"/>
    <mergeCell ref="A68:A70"/>
    <mergeCell ref="B68:K68"/>
    <mergeCell ref="L68:L70"/>
    <mergeCell ref="M68:V68"/>
    <mergeCell ref="W68:W70"/>
    <mergeCell ref="AH65:AH67"/>
    <mergeCell ref="AI65:AR65"/>
    <mergeCell ref="AS65:AS67"/>
    <mergeCell ref="AT65:BC65"/>
    <mergeCell ref="BD65:BD67"/>
    <mergeCell ref="B66:K66"/>
    <mergeCell ref="M66:V66"/>
    <mergeCell ref="X66:AG66"/>
    <mergeCell ref="AI66:AR66"/>
    <mergeCell ref="AT66:BC66"/>
    <mergeCell ref="A65:A67"/>
    <mergeCell ref="B65:K65"/>
    <mergeCell ref="L65:L67"/>
    <mergeCell ref="W65:W67"/>
    <mergeCell ref="X65:AG65"/>
    <mergeCell ref="AI62:AR62"/>
    <mergeCell ref="AS62:AS64"/>
    <mergeCell ref="AT62:BC62"/>
    <mergeCell ref="BD62:BD64"/>
    <mergeCell ref="B63:K63"/>
    <mergeCell ref="M63:V63"/>
    <mergeCell ref="X63:AG63"/>
    <mergeCell ref="AI63:AR63"/>
    <mergeCell ref="AT63:BC63"/>
    <mergeCell ref="B64:K64"/>
    <mergeCell ref="X61:AG61"/>
    <mergeCell ref="AI61:AR61"/>
    <mergeCell ref="AT61:BC61"/>
    <mergeCell ref="A62:A64"/>
    <mergeCell ref="B62:K62"/>
    <mergeCell ref="L62:L64"/>
    <mergeCell ref="M62:V62"/>
    <mergeCell ref="W62:W64"/>
    <mergeCell ref="X62:AG62"/>
    <mergeCell ref="AH62:AH64"/>
    <mergeCell ref="AS59:AS61"/>
    <mergeCell ref="AT59:BC59"/>
    <mergeCell ref="A59:A61"/>
    <mergeCell ref="BD59:BD61"/>
    <mergeCell ref="B60:K60"/>
    <mergeCell ref="M60:V60"/>
    <mergeCell ref="X60:AG60"/>
    <mergeCell ref="AI60:AR60"/>
    <mergeCell ref="AT60:BC60"/>
    <mergeCell ref="B61:K61"/>
    <mergeCell ref="M61:V61"/>
    <mergeCell ref="AI58:AR58"/>
    <mergeCell ref="AT58:BC58"/>
    <mergeCell ref="B59:K59"/>
    <mergeCell ref="L59:L61"/>
    <mergeCell ref="M59:V59"/>
    <mergeCell ref="W59:W61"/>
    <mergeCell ref="X59:AG59"/>
    <mergeCell ref="AH59:AH61"/>
    <mergeCell ref="AI59:AR59"/>
    <mergeCell ref="AH56:AH58"/>
    <mergeCell ref="AI56:AR56"/>
    <mergeCell ref="AS56:AS58"/>
    <mergeCell ref="AT56:BC56"/>
    <mergeCell ref="BD56:BD58"/>
    <mergeCell ref="B57:K57"/>
    <mergeCell ref="M57:V57"/>
    <mergeCell ref="X57:AG57"/>
    <mergeCell ref="AI57:AR57"/>
    <mergeCell ref="AT57:BC57"/>
    <mergeCell ref="A56:A58"/>
    <mergeCell ref="B56:K56"/>
    <mergeCell ref="L56:L58"/>
    <mergeCell ref="M56:V56"/>
    <mergeCell ref="W56:W58"/>
    <mergeCell ref="X56:AG56"/>
    <mergeCell ref="B58:K58"/>
    <mergeCell ref="M58:V58"/>
    <mergeCell ref="X58:AG58"/>
    <mergeCell ref="AH53:AH55"/>
    <mergeCell ref="AI53:AR53"/>
    <mergeCell ref="AS53:AS55"/>
    <mergeCell ref="AT53:BC53"/>
    <mergeCell ref="BD53:BD55"/>
    <mergeCell ref="B52:K52"/>
    <mergeCell ref="M52:V52"/>
    <mergeCell ref="X52:AG52"/>
    <mergeCell ref="AI52:AR52"/>
    <mergeCell ref="AT52:BC52"/>
    <mergeCell ref="BD50:BD52"/>
    <mergeCell ref="B54:K54"/>
    <mergeCell ref="M54:V54"/>
    <mergeCell ref="X54:AG54"/>
    <mergeCell ref="AI54:AR54"/>
    <mergeCell ref="AT54:BC54"/>
    <mergeCell ref="B55:K55"/>
    <mergeCell ref="M55:V55"/>
    <mergeCell ref="X55:AG55"/>
    <mergeCell ref="AI55:AR55"/>
    <mergeCell ref="AT55:BC55"/>
    <mergeCell ref="AH50:AH52"/>
    <mergeCell ref="AI50:AR50"/>
    <mergeCell ref="AS50:AS52"/>
    <mergeCell ref="AT50:BC50"/>
    <mergeCell ref="B51:K51"/>
    <mergeCell ref="M51:V51"/>
    <mergeCell ref="X51:AG51"/>
    <mergeCell ref="AI51:AR51"/>
    <mergeCell ref="AT51:BC51"/>
    <mergeCell ref="A50:A52"/>
    <mergeCell ref="B50:K50"/>
    <mergeCell ref="L50:L52"/>
    <mergeCell ref="M50:V50"/>
    <mergeCell ref="W50:W52"/>
    <mergeCell ref="X50:AG50"/>
    <mergeCell ref="A53:A55"/>
    <mergeCell ref="B53:K53"/>
    <mergeCell ref="L53:L55"/>
    <mergeCell ref="M53:V53"/>
    <mergeCell ref="W53:W55"/>
    <mergeCell ref="X53:AG53"/>
    <mergeCell ref="BD47:BD49"/>
    <mergeCell ref="B48:K48"/>
    <mergeCell ref="M48:V48"/>
    <mergeCell ref="X48:AG48"/>
    <mergeCell ref="AI48:AR48"/>
    <mergeCell ref="AT48:BC48"/>
    <mergeCell ref="B49:K49"/>
    <mergeCell ref="M49:V49"/>
    <mergeCell ref="X49:AG49"/>
    <mergeCell ref="AI49:AR49"/>
    <mergeCell ref="AT49:BC49"/>
    <mergeCell ref="X46:AG46"/>
    <mergeCell ref="AI46:AR46"/>
    <mergeCell ref="AT46:BC46"/>
    <mergeCell ref="A47:A49"/>
    <mergeCell ref="B47:K47"/>
    <mergeCell ref="L47:L49"/>
    <mergeCell ref="M47:V47"/>
    <mergeCell ref="W47:W49"/>
    <mergeCell ref="X47:AG47"/>
    <mergeCell ref="AH47:AH49"/>
    <mergeCell ref="AS44:AS46"/>
    <mergeCell ref="AT44:BC44"/>
    <mergeCell ref="A44:A46"/>
    <mergeCell ref="AI47:AR47"/>
    <mergeCell ref="AS47:AS49"/>
    <mergeCell ref="AT47:BC47"/>
    <mergeCell ref="BD44:BD46"/>
    <mergeCell ref="B45:K45"/>
    <mergeCell ref="M45:V45"/>
    <mergeCell ref="X45:AG45"/>
    <mergeCell ref="AI45:AR45"/>
    <mergeCell ref="AT45:BC45"/>
    <mergeCell ref="B46:K46"/>
    <mergeCell ref="M46:V46"/>
    <mergeCell ref="AI43:AR43"/>
    <mergeCell ref="AT43:BC43"/>
    <mergeCell ref="B44:K44"/>
    <mergeCell ref="L44:L46"/>
    <mergeCell ref="M44:V44"/>
    <mergeCell ref="W44:W46"/>
    <mergeCell ref="X44:AG44"/>
    <mergeCell ref="AH44:AH46"/>
    <mergeCell ref="AI44:AR44"/>
    <mergeCell ref="AH41:AH43"/>
    <mergeCell ref="AI41:AR41"/>
    <mergeCell ref="AS41:AS43"/>
    <mergeCell ref="AT41:BC41"/>
    <mergeCell ref="BD41:BD43"/>
    <mergeCell ref="B42:K42"/>
    <mergeCell ref="M42:V42"/>
    <mergeCell ref="X42:AG42"/>
    <mergeCell ref="AI42:AR42"/>
    <mergeCell ref="AT42:BC42"/>
    <mergeCell ref="A41:A43"/>
    <mergeCell ref="B41:K41"/>
    <mergeCell ref="L41:L43"/>
    <mergeCell ref="M41:V41"/>
    <mergeCell ref="W41:W43"/>
    <mergeCell ref="X41:AG41"/>
    <mergeCell ref="B43:K43"/>
    <mergeCell ref="M43:V43"/>
    <mergeCell ref="X43:AG43"/>
    <mergeCell ref="AH38:AH40"/>
    <mergeCell ref="AI38:AR38"/>
    <mergeCell ref="AS38:AS40"/>
    <mergeCell ref="AT38:BC38"/>
    <mergeCell ref="BD38:BD40"/>
    <mergeCell ref="B37:K37"/>
    <mergeCell ref="M37:V37"/>
    <mergeCell ref="X37:AG37"/>
    <mergeCell ref="AI37:AR37"/>
    <mergeCell ref="AT37:BC37"/>
    <mergeCell ref="BD35:BD37"/>
    <mergeCell ref="B39:K39"/>
    <mergeCell ref="M39:V39"/>
    <mergeCell ref="X39:AG39"/>
    <mergeCell ref="AI39:AR39"/>
    <mergeCell ref="AT39:BC39"/>
    <mergeCell ref="B40:K40"/>
    <mergeCell ref="M40:V40"/>
    <mergeCell ref="X40:AG40"/>
    <mergeCell ref="AI40:AR40"/>
    <mergeCell ref="AT40:BC40"/>
    <mergeCell ref="AH35:AH37"/>
    <mergeCell ref="AI35:AR35"/>
    <mergeCell ref="AS35:AS37"/>
    <mergeCell ref="AT35:BC35"/>
    <mergeCell ref="B36:K36"/>
    <mergeCell ref="M36:V36"/>
    <mergeCell ref="X36:AG36"/>
    <mergeCell ref="AI36:AR36"/>
    <mergeCell ref="AT36:BC36"/>
    <mergeCell ref="A35:A37"/>
    <mergeCell ref="B35:K35"/>
    <mergeCell ref="L35:L37"/>
    <mergeCell ref="M35:V35"/>
    <mergeCell ref="W35:W37"/>
    <mergeCell ref="X35:AG35"/>
    <mergeCell ref="A38:A40"/>
    <mergeCell ref="B38:K38"/>
    <mergeCell ref="L38:L40"/>
    <mergeCell ref="M38:V38"/>
    <mergeCell ref="W38:W40"/>
    <mergeCell ref="X38:AG38"/>
    <mergeCell ref="BD32:BD34"/>
    <mergeCell ref="B33:K33"/>
    <mergeCell ref="M33:V33"/>
    <mergeCell ref="X33:AG33"/>
    <mergeCell ref="AI33:AR33"/>
    <mergeCell ref="AT33:BC33"/>
    <mergeCell ref="B34:K34"/>
    <mergeCell ref="M34:V34"/>
    <mergeCell ref="X34:AG34"/>
    <mergeCell ref="AI34:AR34"/>
    <mergeCell ref="AT34:BC34"/>
    <mergeCell ref="X31:AG31"/>
    <mergeCell ref="AI31:AR31"/>
    <mergeCell ref="AT31:BC31"/>
    <mergeCell ref="A32:A34"/>
    <mergeCell ref="B32:K32"/>
    <mergeCell ref="L32:L34"/>
    <mergeCell ref="M32:V32"/>
    <mergeCell ref="W32:W34"/>
    <mergeCell ref="X32:AG32"/>
    <mergeCell ref="AH32:AH34"/>
    <mergeCell ref="AS29:AS31"/>
    <mergeCell ref="AT29:BC29"/>
    <mergeCell ref="A29:A31"/>
    <mergeCell ref="AI32:AR32"/>
    <mergeCell ref="AS32:AS34"/>
    <mergeCell ref="AT32:BC32"/>
    <mergeCell ref="BD29:BD31"/>
    <mergeCell ref="B30:K30"/>
    <mergeCell ref="M30:V30"/>
    <mergeCell ref="X30:AG30"/>
    <mergeCell ref="AI30:AR30"/>
    <mergeCell ref="AT30:BC30"/>
    <mergeCell ref="B31:K31"/>
    <mergeCell ref="M31:V31"/>
    <mergeCell ref="AI28:AR28"/>
    <mergeCell ref="AT28:BC28"/>
    <mergeCell ref="B29:K29"/>
    <mergeCell ref="L29:L31"/>
    <mergeCell ref="M29:V29"/>
    <mergeCell ref="W29:W31"/>
    <mergeCell ref="X29:AG29"/>
    <mergeCell ref="AH29:AH31"/>
    <mergeCell ref="AI29:AR29"/>
    <mergeCell ref="AH26:AH28"/>
    <mergeCell ref="AI26:AR26"/>
    <mergeCell ref="AS26:AS28"/>
    <mergeCell ref="AT26:BC26"/>
    <mergeCell ref="BD26:BD28"/>
    <mergeCell ref="B27:K27"/>
    <mergeCell ref="M27:V27"/>
    <mergeCell ref="X27:AG27"/>
    <mergeCell ref="AI27:AR27"/>
    <mergeCell ref="AT27:BC27"/>
    <mergeCell ref="A26:A28"/>
    <mergeCell ref="B26:K26"/>
    <mergeCell ref="L26:L28"/>
    <mergeCell ref="M26:V26"/>
    <mergeCell ref="W26:W28"/>
    <mergeCell ref="X26:AG26"/>
    <mergeCell ref="B28:K28"/>
    <mergeCell ref="M28:V28"/>
    <mergeCell ref="X28:AG28"/>
    <mergeCell ref="AH23:AH25"/>
    <mergeCell ref="AI23:AR23"/>
    <mergeCell ref="AS23:AS25"/>
    <mergeCell ref="AT23:BC23"/>
    <mergeCell ref="BD23:BD25"/>
    <mergeCell ref="B22:K22"/>
    <mergeCell ref="M22:V22"/>
    <mergeCell ref="X22:AG22"/>
    <mergeCell ref="AI22:AR22"/>
    <mergeCell ref="AT22:BC22"/>
    <mergeCell ref="BD20:BD22"/>
    <mergeCell ref="B24:K24"/>
    <mergeCell ref="M24:V24"/>
    <mergeCell ref="X24:AG24"/>
    <mergeCell ref="AI24:AR24"/>
    <mergeCell ref="AT24:BC24"/>
    <mergeCell ref="B25:K25"/>
    <mergeCell ref="M25:V25"/>
    <mergeCell ref="X25:AG25"/>
    <mergeCell ref="AI25:AR25"/>
    <mergeCell ref="AT25:BC25"/>
    <mergeCell ref="AH20:AH22"/>
    <mergeCell ref="AI20:AR20"/>
    <mergeCell ref="AS20:AS22"/>
    <mergeCell ref="AT20:BC20"/>
    <mergeCell ref="B21:K21"/>
    <mergeCell ref="M21:V21"/>
    <mergeCell ref="X21:AG21"/>
    <mergeCell ref="AI21:AR21"/>
    <mergeCell ref="AT21:BC21"/>
    <mergeCell ref="A20:A22"/>
    <mergeCell ref="B20:K20"/>
    <mergeCell ref="L20:L22"/>
    <mergeCell ref="M20:V20"/>
    <mergeCell ref="W20:W22"/>
    <mergeCell ref="X20:AG20"/>
    <mergeCell ref="A23:A25"/>
    <mergeCell ref="B23:K23"/>
    <mergeCell ref="L23:L25"/>
    <mergeCell ref="M23:V23"/>
    <mergeCell ref="W23:W25"/>
    <mergeCell ref="X23:AG23"/>
    <mergeCell ref="BD17:BD19"/>
    <mergeCell ref="B18:K18"/>
    <mergeCell ref="M18:V18"/>
    <mergeCell ref="X18:AG18"/>
    <mergeCell ref="AI18:AR18"/>
    <mergeCell ref="AT18:BC18"/>
    <mergeCell ref="B19:K19"/>
    <mergeCell ref="M19:V19"/>
    <mergeCell ref="X19:AG19"/>
    <mergeCell ref="AI19:AR19"/>
    <mergeCell ref="AT19:BC19"/>
    <mergeCell ref="X16:AG16"/>
    <mergeCell ref="AI16:AR16"/>
    <mergeCell ref="AT16:BC16"/>
    <mergeCell ref="A17:A19"/>
    <mergeCell ref="B17:K17"/>
    <mergeCell ref="L17:L19"/>
    <mergeCell ref="M17:V17"/>
    <mergeCell ref="W17:W19"/>
    <mergeCell ref="X17:AG17"/>
    <mergeCell ref="AH17:AH19"/>
    <mergeCell ref="AS14:AS16"/>
    <mergeCell ref="AT14:BC14"/>
    <mergeCell ref="A14:A16"/>
    <mergeCell ref="AI17:AR17"/>
    <mergeCell ref="AS17:AS19"/>
    <mergeCell ref="AT17:BC17"/>
    <mergeCell ref="BD14:BD16"/>
    <mergeCell ref="B15:K15"/>
    <mergeCell ref="M15:V15"/>
    <mergeCell ref="X15:AG15"/>
    <mergeCell ref="AI15:AR15"/>
    <mergeCell ref="AT15:BC15"/>
    <mergeCell ref="B16:K16"/>
    <mergeCell ref="M16:V16"/>
    <mergeCell ref="AI13:AR13"/>
    <mergeCell ref="AT13:BC13"/>
    <mergeCell ref="B14:K14"/>
    <mergeCell ref="L14:L16"/>
    <mergeCell ref="M14:V14"/>
    <mergeCell ref="W14:W16"/>
    <mergeCell ref="X14:AG14"/>
    <mergeCell ref="AH14:AH16"/>
    <mergeCell ref="AI14:AR14"/>
    <mergeCell ref="AH11:AH13"/>
    <mergeCell ref="AI11:AR11"/>
    <mergeCell ref="AS11:AS13"/>
    <mergeCell ref="AT11:BC11"/>
    <mergeCell ref="BD11:BD13"/>
    <mergeCell ref="B12:K12"/>
    <mergeCell ref="M12:V12"/>
    <mergeCell ref="X12:AG12"/>
    <mergeCell ref="AI12:AR12"/>
    <mergeCell ref="AT12:BC12"/>
    <mergeCell ref="A11:A13"/>
    <mergeCell ref="B11:K11"/>
    <mergeCell ref="L11:L13"/>
    <mergeCell ref="M11:V11"/>
    <mergeCell ref="W11:W13"/>
    <mergeCell ref="X11:AG11"/>
    <mergeCell ref="B13:K13"/>
    <mergeCell ref="M13:V13"/>
    <mergeCell ref="X13:AG13"/>
    <mergeCell ref="AS8:AS10"/>
    <mergeCell ref="BD8:BD10"/>
    <mergeCell ref="B10:K10"/>
    <mergeCell ref="M10:V10"/>
    <mergeCell ref="X10:AG10"/>
    <mergeCell ref="AI10:AR10"/>
    <mergeCell ref="AT10:BC10"/>
    <mergeCell ref="C1:AD2"/>
    <mergeCell ref="M6:T6"/>
    <mergeCell ref="L8:L10"/>
    <mergeCell ref="W8:W10"/>
    <mergeCell ref="AH8:AH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D73"/>
  <sheetViews>
    <sheetView workbookViewId="0">
      <pane xSplit="1" ySplit="10" topLeftCell="B11" activePane="bottomRight" state="frozen"/>
      <selection activeCell="B12" sqref="B12"/>
      <selection pane="topRight" activeCell="B12" sqref="B12"/>
      <selection pane="bottomLeft" activeCell="B12" sqref="B12"/>
      <selection pane="bottomRight" activeCell="C1" sqref="C1:AD2"/>
    </sheetView>
  </sheetViews>
  <sheetFormatPr defaultColWidth="8.85546875" defaultRowHeight="15" x14ac:dyDescent="0.25"/>
  <cols>
    <col min="1" max="1" width="17.28515625" style="96" customWidth="1"/>
    <col min="2" max="56" width="3.42578125" style="96" customWidth="1"/>
    <col min="57" max="16384" width="8.85546875" style="96"/>
  </cols>
  <sheetData>
    <row r="1" spans="1:56" ht="15" customHeight="1" x14ac:dyDescent="0.25">
      <c r="C1" s="418" t="s">
        <v>174</v>
      </c>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4"/>
      <c r="AE1" s="135"/>
      <c r="AF1" s="40"/>
      <c r="AG1" s="40"/>
      <c r="AH1" s="40"/>
      <c r="AI1" s="40"/>
      <c r="AJ1" s="40"/>
      <c r="AK1" s="116"/>
    </row>
    <row r="2" spans="1:56" ht="32.25" customHeight="1" thickBot="1" x14ac:dyDescent="0.3">
      <c r="C2" s="415"/>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7"/>
      <c r="AE2" s="40"/>
      <c r="AF2" s="40"/>
      <c r="AG2" s="40"/>
      <c r="AH2" s="40"/>
      <c r="AI2" s="40"/>
      <c r="AJ2" s="40"/>
      <c r="AK2" s="116"/>
    </row>
    <row r="3" spans="1:56" ht="15.75" thickBot="1" x14ac:dyDescent="0.3">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56" ht="35.25" customHeight="1" thickBot="1" x14ac:dyDescent="0.3">
      <c r="C4" s="40"/>
      <c r="D4" s="40"/>
      <c r="E4" s="408" t="s">
        <v>215</v>
      </c>
      <c r="F4" s="409"/>
      <c r="G4" s="409"/>
      <c r="H4" s="409"/>
      <c r="I4" s="409"/>
      <c r="J4" s="409"/>
      <c r="K4" s="409"/>
      <c r="L4" s="409"/>
      <c r="M4" s="409"/>
      <c r="N4" s="409"/>
      <c r="O4" s="409"/>
      <c r="P4" s="409"/>
      <c r="Q4" s="409"/>
      <c r="R4" s="409"/>
      <c r="S4" s="409"/>
      <c r="T4" s="409"/>
      <c r="U4" s="409"/>
      <c r="V4" s="409"/>
      <c r="W4" s="409"/>
      <c r="X4" s="409"/>
      <c r="Y4" s="409"/>
      <c r="Z4" s="409"/>
      <c r="AA4" s="409"/>
      <c r="AB4" s="410"/>
      <c r="AC4" s="40"/>
      <c r="AD4" s="40"/>
      <c r="AE4" s="40"/>
      <c r="AF4" s="40"/>
      <c r="AG4" s="40"/>
      <c r="AH4" s="40"/>
      <c r="AI4" s="40"/>
      <c r="AJ4" s="40"/>
    </row>
    <row r="5" spans="1:56" ht="15.75" thickBot="1" x14ac:dyDescent="0.3">
      <c r="A5" s="137"/>
      <c r="C5" s="122"/>
      <c r="D5" s="122"/>
      <c r="E5" s="122"/>
      <c r="F5" s="122"/>
      <c r="G5" s="122"/>
      <c r="H5" s="122"/>
      <c r="I5" s="122"/>
      <c r="J5" s="122"/>
      <c r="K5" s="122"/>
      <c r="L5" s="122"/>
      <c r="M5" s="122"/>
      <c r="N5" s="122"/>
    </row>
    <row r="6" spans="1:56" ht="15.75" thickBot="1" x14ac:dyDescent="0.3">
      <c r="C6" s="122"/>
      <c r="D6" s="122"/>
      <c r="E6" s="122"/>
      <c r="F6" s="122"/>
      <c r="G6" s="122"/>
      <c r="H6" s="122"/>
      <c r="I6" s="122"/>
      <c r="J6" s="122"/>
      <c r="K6" s="122"/>
      <c r="L6" s="122"/>
      <c r="M6" s="326" t="s">
        <v>142</v>
      </c>
      <c r="N6" s="327"/>
      <c r="O6" s="327"/>
      <c r="P6" s="327"/>
      <c r="Q6" s="327"/>
      <c r="R6" s="327"/>
      <c r="S6" s="327"/>
      <c r="T6" s="328"/>
    </row>
    <row r="7" spans="1:56" ht="15.75" thickBot="1" x14ac:dyDescent="0.3">
      <c r="C7" s="122"/>
      <c r="D7" s="122"/>
      <c r="E7" s="122"/>
      <c r="F7" s="122"/>
      <c r="G7" s="122"/>
      <c r="H7" s="122"/>
      <c r="I7" s="122"/>
      <c r="J7" s="122"/>
      <c r="K7" s="122"/>
      <c r="L7" s="122"/>
      <c r="M7" s="40"/>
      <c r="N7" s="40"/>
      <c r="O7" s="40"/>
      <c r="P7" s="40"/>
      <c r="Q7" s="40"/>
      <c r="R7" s="40"/>
      <c r="S7" s="40"/>
      <c r="T7" s="40"/>
    </row>
    <row r="8" spans="1:56" ht="15.75" thickBot="1" x14ac:dyDescent="0.3">
      <c r="C8" s="122"/>
      <c r="D8" s="122"/>
      <c r="E8" s="122"/>
      <c r="F8" s="122"/>
      <c r="G8" s="122"/>
      <c r="H8" s="122"/>
      <c r="I8" s="122"/>
      <c r="J8" s="122"/>
      <c r="K8" s="122"/>
      <c r="L8" s="324" t="s">
        <v>108</v>
      </c>
      <c r="M8" s="40"/>
      <c r="N8" s="40"/>
      <c r="O8" s="40"/>
      <c r="P8" s="40"/>
      <c r="Q8" s="40"/>
      <c r="R8" s="40"/>
      <c r="S8" s="40"/>
      <c r="T8" s="40"/>
      <c r="W8" s="332" t="s">
        <v>109</v>
      </c>
      <c r="AH8" s="346" t="s">
        <v>110</v>
      </c>
      <c r="AS8" s="339" t="s">
        <v>111</v>
      </c>
      <c r="BD8" s="340" t="s">
        <v>112</v>
      </c>
    </row>
    <row r="9" spans="1:56" ht="15.75" thickBot="1" x14ac:dyDescent="0.3">
      <c r="C9" s="122"/>
      <c r="D9" s="122"/>
      <c r="E9" s="122"/>
      <c r="F9" s="122"/>
      <c r="G9" s="122"/>
      <c r="H9" s="122"/>
      <c r="I9" s="122"/>
      <c r="J9" s="122"/>
      <c r="K9" s="122"/>
      <c r="L9" s="324"/>
      <c r="M9" s="40"/>
      <c r="N9" s="40"/>
      <c r="O9" s="40"/>
      <c r="P9" s="40"/>
      <c r="Q9" s="40"/>
      <c r="R9" s="40"/>
      <c r="S9" s="40"/>
      <c r="T9" s="40"/>
      <c r="W9" s="332"/>
      <c r="AH9" s="346"/>
      <c r="AS9" s="339"/>
      <c r="BD9" s="341"/>
    </row>
    <row r="10" spans="1:56" ht="15.75" thickBot="1" x14ac:dyDescent="0.3">
      <c r="B10" s="343" t="s">
        <v>143</v>
      </c>
      <c r="C10" s="344"/>
      <c r="D10" s="344"/>
      <c r="E10" s="344"/>
      <c r="F10" s="344"/>
      <c r="G10" s="344"/>
      <c r="H10" s="344"/>
      <c r="I10" s="344"/>
      <c r="J10" s="344"/>
      <c r="K10" s="345"/>
      <c r="L10" s="325"/>
      <c r="M10" s="343" t="s">
        <v>143</v>
      </c>
      <c r="N10" s="344"/>
      <c r="O10" s="344"/>
      <c r="P10" s="344"/>
      <c r="Q10" s="344"/>
      <c r="R10" s="344"/>
      <c r="S10" s="344"/>
      <c r="T10" s="344"/>
      <c r="U10" s="344"/>
      <c r="V10" s="345"/>
      <c r="W10" s="332"/>
      <c r="X10" s="343" t="s">
        <v>143</v>
      </c>
      <c r="Y10" s="344"/>
      <c r="Z10" s="344"/>
      <c r="AA10" s="344"/>
      <c r="AB10" s="344"/>
      <c r="AC10" s="344"/>
      <c r="AD10" s="344"/>
      <c r="AE10" s="344"/>
      <c r="AF10" s="344"/>
      <c r="AG10" s="345"/>
      <c r="AH10" s="346"/>
      <c r="AI10" s="343" t="s">
        <v>143</v>
      </c>
      <c r="AJ10" s="344"/>
      <c r="AK10" s="344"/>
      <c r="AL10" s="344"/>
      <c r="AM10" s="344"/>
      <c r="AN10" s="344"/>
      <c r="AO10" s="344"/>
      <c r="AP10" s="344"/>
      <c r="AQ10" s="344"/>
      <c r="AR10" s="345"/>
      <c r="AS10" s="339"/>
      <c r="AT10" s="343" t="s">
        <v>143</v>
      </c>
      <c r="AU10" s="344"/>
      <c r="AV10" s="344"/>
      <c r="AW10" s="344"/>
      <c r="AX10" s="344"/>
      <c r="AY10" s="344"/>
      <c r="AZ10" s="344"/>
      <c r="BA10" s="344"/>
      <c r="BB10" s="344"/>
      <c r="BC10" s="345"/>
      <c r="BD10" s="342"/>
    </row>
    <row r="11" spans="1:56" ht="15.75" thickBot="1" x14ac:dyDescent="0.3">
      <c r="A11" s="350" t="str">
        <f>'Merit Overview'!A3</f>
        <v>Member #1</v>
      </c>
      <c r="B11" s="351"/>
      <c r="C11" s="352"/>
      <c r="D11" s="352"/>
      <c r="E11" s="352"/>
      <c r="F11" s="352"/>
      <c r="G11" s="352"/>
      <c r="H11" s="352"/>
      <c r="I11" s="352"/>
      <c r="J11" s="352"/>
      <c r="K11" s="352"/>
      <c r="L11" s="353" t="str">
        <f>IF(OR(B11="",B12="",B13=""),"","X")</f>
        <v/>
      </c>
      <c r="M11" s="356"/>
      <c r="N11" s="357"/>
      <c r="O11" s="357"/>
      <c r="P11" s="357"/>
      <c r="Q11" s="357"/>
      <c r="R11" s="357"/>
      <c r="S11" s="357"/>
      <c r="T11" s="357"/>
      <c r="U11" s="357"/>
      <c r="V11" s="358"/>
      <c r="W11" s="359" t="str">
        <f>IF(OR(M11="",M12="",M13=""),"","X")</f>
        <v/>
      </c>
      <c r="X11" s="351"/>
      <c r="Y11" s="352"/>
      <c r="Z11" s="352"/>
      <c r="AA11" s="352"/>
      <c r="AB11" s="352"/>
      <c r="AC11" s="352"/>
      <c r="AD11" s="352"/>
      <c r="AE11" s="352"/>
      <c r="AF11" s="352"/>
      <c r="AG11" s="362"/>
      <c r="AH11" s="381" t="str">
        <f>IF(OR(X11="",X12="",X13=""),"","X")</f>
        <v/>
      </c>
      <c r="AI11" s="351"/>
      <c r="AJ11" s="352"/>
      <c r="AK11" s="352"/>
      <c r="AL11" s="352"/>
      <c r="AM11" s="352"/>
      <c r="AN11" s="352"/>
      <c r="AO11" s="352"/>
      <c r="AP11" s="352"/>
      <c r="AQ11" s="352"/>
      <c r="AR11" s="362"/>
      <c r="AS11" s="384" t="str">
        <f>IF(OR(AI11="",AI12="",AI13=""),"","X")</f>
        <v/>
      </c>
      <c r="AT11" s="351"/>
      <c r="AU11" s="352"/>
      <c r="AV11" s="352"/>
      <c r="AW11" s="352"/>
      <c r="AX11" s="352"/>
      <c r="AY11" s="352"/>
      <c r="AZ11" s="352"/>
      <c r="BA11" s="352"/>
      <c r="BB11" s="352"/>
      <c r="BC11" s="362"/>
      <c r="BD11" s="371" t="str">
        <f>IF(OR(AT11="",AT12="",AT13=""),"","X")</f>
        <v/>
      </c>
    </row>
    <row r="12" spans="1:56" ht="15.75" thickBot="1" x14ac:dyDescent="0.3">
      <c r="A12" s="350"/>
      <c r="B12" s="347"/>
      <c r="C12" s="348"/>
      <c r="D12" s="348"/>
      <c r="E12" s="348"/>
      <c r="F12" s="348"/>
      <c r="G12" s="348"/>
      <c r="H12" s="348"/>
      <c r="I12" s="348"/>
      <c r="J12" s="348"/>
      <c r="K12" s="348"/>
      <c r="L12" s="354"/>
      <c r="M12" s="387"/>
      <c r="N12" s="388"/>
      <c r="O12" s="388"/>
      <c r="P12" s="388"/>
      <c r="Q12" s="388"/>
      <c r="R12" s="388"/>
      <c r="S12" s="388"/>
      <c r="T12" s="388"/>
      <c r="U12" s="388"/>
      <c r="V12" s="389"/>
      <c r="W12" s="360"/>
      <c r="X12" s="347"/>
      <c r="Y12" s="348"/>
      <c r="Z12" s="348"/>
      <c r="AA12" s="348"/>
      <c r="AB12" s="348"/>
      <c r="AC12" s="348"/>
      <c r="AD12" s="348"/>
      <c r="AE12" s="348"/>
      <c r="AF12" s="348"/>
      <c r="AG12" s="349"/>
      <c r="AH12" s="382"/>
      <c r="AI12" s="347"/>
      <c r="AJ12" s="348"/>
      <c r="AK12" s="348"/>
      <c r="AL12" s="348"/>
      <c r="AM12" s="348"/>
      <c r="AN12" s="348"/>
      <c r="AO12" s="348"/>
      <c r="AP12" s="348"/>
      <c r="AQ12" s="348"/>
      <c r="AR12" s="349"/>
      <c r="AS12" s="385"/>
      <c r="AT12" s="347"/>
      <c r="AU12" s="348"/>
      <c r="AV12" s="348"/>
      <c r="AW12" s="348"/>
      <c r="AX12" s="348"/>
      <c r="AY12" s="348"/>
      <c r="AZ12" s="348"/>
      <c r="BA12" s="348"/>
      <c r="BB12" s="348"/>
      <c r="BC12" s="349"/>
      <c r="BD12" s="372"/>
    </row>
    <row r="13" spans="1:56" ht="15.75" thickBot="1" x14ac:dyDescent="0.3">
      <c r="A13" s="350"/>
      <c r="B13" s="363"/>
      <c r="C13" s="364"/>
      <c r="D13" s="364"/>
      <c r="E13" s="364"/>
      <c r="F13" s="364"/>
      <c r="G13" s="364"/>
      <c r="H13" s="364"/>
      <c r="I13" s="364"/>
      <c r="J13" s="364"/>
      <c r="K13" s="365"/>
      <c r="L13" s="355"/>
      <c r="M13" s="366"/>
      <c r="N13" s="367"/>
      <c r="O13" s="367"/>
      <c r="P13" s="367"/>
      <c r="Q13" s="367"/>
      <c r="R13" s="367"/>
      <c r="S13" s="367"/>
      <c r="T13" s="367"/>
      <c r="U13" s="367"/>
      <c r="V13" s="368"/>
      <c r="W13" s="361"/>
      <c r="X13" s="369"/>
      <c r="Y13" s="364"/>
      <c r="Z13" s="364"/>
      <c r="AA13" s="364"/>
      <c r="AB13" s="364"/>
      <c r="AC13" s="364"/>
      <c r="AD13" s="364"/>
      <c r="AE13" s="364"/>
      <c r="AF13" s="364"/>
      <c r="AG13" s="370"/>
      <c r="AH13" s="383"/>
      <c r="AI13" s="375"/>
      <c r="AJ13" s="364"/>
      <c r="AK13" s="364"/>
      <c r="AL13" s="364"/>
      <c r="AM13" s="364"/>
      <c r="AN13" s="364"/>
      <c r="AO13" s="364"/>
      <c r="AP13" s="364"/>
      <c r="AQ13" s="364"/>
      <c r="AR13" s="376"/>
      <c r="AS13" s="386"/>
      <c r="AT13" s="377"/>
      <c r="AU13" s="364"/>
      <c r="AV13" s="364"/>
      <c r="AW13" s="364"/>
      <c r="AX13" s="364"/>
      <c r="AY13" s="364"/>
      <c r="AZ13" s="364"/>
      <c r="BA13" s="364"/>
      <c r="BB13" s="364"/>
      <c r="BC13" s="378"/>
      <c r="BD13" s="373"/>
    </row>
    <row r="14" spans="1:56" ht="15.75" thickBot="1" x14ac:dyDescent="0.3">
      <c r="A14" s="350" t="str">
        <f>'Merit Overview'!A4</f>
        <v>Member #2</v>
      </c>
      <c r="B14" s="379"/>
      <c r="C14" s="380"/>
      <c r="D14" s="380"/>
      <c r="E14" s="380"/>
      <c r="F14" s="380"/>
      <c r="G14" s="380"/>
      <c r="H14" s="380"/>
      <c r="I14" s="380"/>
      <c r="J14" s="380"/>
      <c r="K14" s="380"/>
      <c r="L14" s="353" t="str">
        <f>IF(OR(B14="",B15="",B16=""),"","X")</f>
        <v/>
      </c>
      <c r="M14" s="352"/>
      <c r="N14" s="352"/>
      <c r="O14" s="352"/>
      <c r="P14" s="352"/>
      <c r="Q14" s="352"/>
      <c r="R14" s="352"/>
      <c r="S14" s="352"/>
      <c r="T14" s="352"/>
      <c r="U14" s="352"/>
      <c r="V14" s="362"/>
      <c r="W14" s="359" t="str">
        <f>IF(OR(M14="",M15="",M16=""),"","X")</f>
        <v/>
      </c>
      <c r="X14" s="351"/>
      <c r="Y14" s="352"/>
      <c r="Z14" s="352"/>
      <c r="AA14" s="352"/>
      <c r="AB14" s="352"/>
      <c r="AC14" s="352"/>
      <c r="AD14" s="352"/>
      <c r="AE14" s="352"/>
      <c r="AF14" s="352"/>
      <c r="AG14" s="362"/>
      <c r="AH14" s="381" t="str">
        <f>IF(OR(X14="",X15="",X16=""),"","X")</f>
        <v/>
      </c>
      <c r="AI14" s="351"/>
      <c r="AJ14" s="352"/>
      <c r="AK14" s="352"/>
      <c r="AL14" s="352"/>
      <c r="AM14" s="352"/>
      <c r="AN14" s="352"/>
      <c r="AO14" s="352"/>
      <c r="AP14" s="352"/>
      <c r="AQ14" s="352"/>
      <c r="AR14" s="362"/>
      <c r="AS14" s="384" t="str">
        <f>IF(OR(AI14="",AI15="",AI16=""),"","X")</f>
        <v/>
      </c>
      <c r="AT14" s="351"/>
      <c r="AU14" s="352"/>
      <c r="AV14" s="352"/>
      <c r="AW14" s="352"/>
      <c r="AX14" s="352"/>
      <c r="AY14" s="352"/>
      <c r="AZ14" s="352"/>
      <c r="BA14" s="352"/>
      <c r="BB14" s="352"/>
      <c r="BC14" s="362"/>
      <c r="BD14" s="371" t="str">
        <f>IF(OR(AT14="",AT15="",AT16=""),"","X")</f>
        <v/>
      </c>
    </row>
    <row r="15" spans="1:56" ht="15.75" thickBot="1" x14ac:dyDescent="0.3">
      <c r="A15" s="350"/>
      <c r="B15" s="347"/>
      <c r="C15" s="348"/>
      <c r="D15" s="348"/>
      <c r="E15" s="348"/>
      <c r="F15" s="348"/>
      <c r="G15" s="348"/>
      <c r="H15" s="348"/>
      <c r="I15" s="348"/>
      <c r="J15" s="348"/>
      <c r="K15" s="348"/>
      <c r="L15" s="354"/>
      <c r="M15" s="348"/>
      <c r="N15" s="348"/>
      <c r="O15" s="348"/>
      <c r="P15" s="348"/>
      <c r="Q15" s="348"/>
      <c r="R15" s="348"/>
      <c r="S15" s="348"/>
      <c r="T15" s="348"/>
      <c r="U15" s="348"/>
      <c r="V15" s="349"/>
      <c r="W15" s="360"/>
      <c r="X15" s="347"/>
      <c r="Y15" s="348"/>
      <c r="Z15" s="348"/>
      <c r="AA15" s="348"/>
      <c r="AB15" s="348"/>
      <c r="AC15" s="348"/>
      <c r="AD15" s="348"/>
      <c r="AE15" s="348"/>
      <c r="AF15" s="348"/>
      <c r="AG15" s="349"/>
      <c r="AH15" s="382"/>
      <c r="AI15" s="347"/>
      <c r="AJ15" s="348"/>
      <c r="AK15" s="348"/>
      <c r="AL15" s="348"/>
      <c r="AM15" s="348"/>
      <c r="AN15" s="348"/>
      <c r="AO15" s="348"/>
      <c r="AP15" s="348"/>
      <c r="AQ15" s="348"/>
      <c r="AR15" s="349"/>
      <c r="AS15" s="385"/>
      <c r="AT15" s="347"/>
      <c r="AU15" s="348"/>
      <c r="AV15" s="348"/>
      <c r="AW15" s="348"/>
      <c r="AX15" s="348"/>
      <c r="AY15" s="348"/>
      <c r="AZ15" s="348"/>
      <c r="BA15" s="348"/>
      <c r="BB15" s="348"/>
      <c r="BC15" s="349"/>
      <c r="BD15" s="372"/>
    </row>
    <row r="16" spans="1:56" ht="15.75" thickBot="1" x14ac:dyDescent="0.3">
      <c r="A16" s="350"/>
      <c r="B16" s="363"/>
      <c r="C16" s="364"/>
      <c r="D16" s="364"/>
      <c r="E16" s="364"/>
      <c r="F16" s="364"/>
      <c r="G16" s="364"/>
      <c r="H16" s="364"/>
      <c r="I16" s="364"/>
      <c r="J16" s="364"/>
      <c r="K16" s="365"/>
      <c r="L16" s="355"/>
      <c r="M16" s="363"/>
      <c r="N16" s="364"/>
      <c r="O16" s="364"/>
      <c r="P16" s="364"/>
      <c r="Q16" s="364"/>
      <c r="R16" s="364"/>
      <c r="S16" s="364"/>
      <c r="T16" s="364"/>
      <c r="U16" s="364"/>
      <c r="V16" s="374"/>
      <c r="W16" s="361"/>
      <c r="X16" s="369"/>
      <c r="Y16" s="364"/>
      <c r="Z16" s="364"/>
      <c r="AA16" s="364"/>
      <c r="AB16" s="364"/>
      <c r="AC16" s="364"/>
      <c r="AD16" s="364"/>
      <c r="AE16" s="364"/>
      <c r="AF16" s="364"/>
      <c r="AG16" s="370"/>
      <c r="AH16" s="383"/>
      <c r="AI16" s="375"/>
      <c r="AJ16" s="364"/>
      <c r="AK16" s="364"/>
      <c r="AL16" s="364"/>
      <c r="AM16" s="364"/>
      <c r="AN16" s="364"/>
      <c r="AO16" s="364"/>
      <c r="AP16" s="364"/>
      <c r="AQ16" s="364"/>
      <c r="AR16" s="376"/>
      <c r="AS16" s="386"/>
      <c r="AT16" s="377"/>
      <c r="AU16" s="364"/>
      <c r="AV16" s="364"/>
      <c r="AW16" s="364"/>
      <c r="AX16" s="364"/>
      <c r="AY16" s="364"/>
      <c r="AZ16" s="364"/>
      <c r="BA16" s="364"/>
      <c r="BB16" s="364"/>
      <c r="BC16" s="378"/>
      <c r="BD16" s="373"/>
    </row>
    <row r="17" spans="1:56" ht="15.75" thickBot="1" x14ac:dyDescent="0.3">
      <c r="A17" s="350" t="str">
        <f>'Merit Overview'!A5</f>
        <v>Member #3</v>
      </c>
      <c r="B17" s="347"/>
      <c r="C17" s="348"/>
      <c r="D17" s="348"/>
      <c r="E17" s="348"/>
      <c r="F17" s="348"/>
      <c r="G17" s="348"/>
      <c r="H17" s="348"/>
      <c r="I17" s="348"/>
      <c r="J17" s="348"/>
      <c r="K17" s="348"/>
      <c r="L17" s="353" t="str">
        <f>IF(OR(B17="",B18="",B19=""),"","X")</f>
        <v/>
      </c>
      <c r="M17" s="352"/>
      <c r="N17" s="352"/>
      <c r="O17" s="352"/>
      <c r="P17" s="352"/>
      <c r="Q17" s="352"/>
      <c r="R17" s="352"/>
      <c r="S17" s="352"/>
      <c r="T17" s="352"/>
      <c r="U17" s="352"/>
      <c r="V17" s="362"/>
      <c r="W17" s="359" t="str">
        <f>IF(OR(M17="",M18="",M19=""),"","X")</f>
        <v/>
      </c>
      <c r="X17" s="351"/>
      <c r="Y17" s="352"/>
      <c r="Z17" s="352"/>
      <c r="AA17" s="352"/>
      <c r="AB17" s="352"/>
      <c r="AC17" s="352"/>
      <c r="AD17" s="352"/>
      <c r="AE17" s="352"/>
      <c r="AF17" s="352"/>
      <c r="AG17" s="362"/>
      <c r="AH17" s="381" t="str">
        <f>IF(OR(X17="",X18="",X19=""),"","X")</f>
        <v/>
      </c>
      <c r="AI17" s="351"/>
      <c r="AJ17" s="352"/>
      <c r="AK17" s="352"/>
      <c r="AL17" s="352"/>
      <c r="AM17" s="352"/>
      <c r="AN17" s="352"/>
      <c r="AO17" s="352"/>
      <c r="AP17" s="352"/>
      <c r="AQ17" s="352"/>
      <c r="AR17" s="362"/>
      <c r="AS17" s="384" t="str">
        <f>IF(OR(AI17="",AI18="",AI19=""),"","X")</f>
        <v/>
      </c>
      <c r="AT17" s="351"/>
      <c r="AU17" s="352"/>
      <c r="AV17" s="352"/>
      <c r="AW17" s="352"/>
      <c r="AX17" s="352"/>
      <c r="AY17" s="352"/>
      <c r="AZ17" s="352"/>
      <c r="BA17" s="352"/>
      <c r="BB17" s="352"/>
      <c r="BC17" s="362"/>
      <c r="BD17" s="371" t="str">
        <f>IF(OR(AT17="",AT18="",AT19=""),"","X")</f>
        <v/>
      </c>
    </row>
    <row r="18" spans="1:56" ht="15.75" thickBot="1" x14ac:dyDescent="0.3">
      <c r="A18" s="350"/>
      <c r="B18" s="347"/>
      <c r="C18" s="348"/>
      <c r="D18" s="348"/>
      <c r="E18" s="348"/>
      <c r="F18" s="348"/>
      <c r="G18" s="348"/>
      <c r="H18" s="348"/>
      <c r="I18" s="348"/>
      <c r="J18" s="348"/>
      <c r="K18" s="348"/>
      <c r="L18" s="354"/>
      <c r="M18" s="348"/>
      <c r="N18" s="348"/>
      <c r="O18" s="348"/>
      <c r="P18" s="348"/>
      <c r="Q18" s="348"/>
      <c r="R18" s="348"/>
      <c r="S18" s="348"/>
      <c r="T18" s="348"/>
      <c r="U18" s="348"/>
      <c r="V18" s="349"/>
      <c r="W18" s="360"/>
      <c r="X18" s="347"/>
      <c r="Y18" s="348"/>
      <c r="Z18" s="348"/>
      <c r="AA18" s="348"/>
      <c r="AB18" s="348"/>
      <c r="AC18" s="348"/>
      <c r="AD18" s="348"/>
      <c r="AE18" s="348"/>
      <c r="AF18" s="348"/>
      <c r="AG18" s="349"/>
      <c r="AH18" s="382"/>
      <c r="AI18" s="347"/>
      <c r="AJ18" s="348"/>
      <c r="AK18" s="348"/>
      <c r="AL18" s="348"/>
      <c r="AM18" s="348"/>
      <c r="AN18" s="348"/>
      <c r="AO18" s="348"/>
      <c r="AP18" s="348"/>
      <c r="AQ18" s="348"/>
      <c r="AR18" s="349"/>
      <c r="AS18" s="385"/>
      <c r="AT18" s="347"/>
      <c r="AU18" s="348"/>
      <c r="AV18" s="348"/>
      <c r="AW18" s="348"/>
      <c r="AX18" s="348"/>
      <c r="AY18" s="348"/>
      <c r="AZ18" s="348"/>
      <c r="BA18" s="348"/>
      <c r="BB18" s="348"/>
      <c r="BC18" s="349"/>
      <c r="BD18" s="372"/>
    </row>
    <row r="19" spans="1:56" ht="15.75" thickBot="1" x14ac:dyDescent="0.3">
      <c r="A19" s="350"/>
      <c r="B19" s="363"/>
      <c r="C19" s="364"/>
      <c r="D19" s="364"/>
      <c r="E19" s="364"/>
      <c r="F19" s="364"/>
      <c r="G19" s="364"/>
      <c r="H19" s="364"/>
      <c r="I19" s="364"/>
      <c r="J19" s="364"/>
      <c r="K19" s="365"/>
      <c r="L19" s="355"/>
      <c r="M19" s="363"/>
      <c r="N19" s="364"/>
      <c r="O19" s="364"/>
      <c r="P19" s="364"/>
      <c r="Q19" s="364"/>
      <c r="R19" s="364"/>
      <c r="S19" s="364"/>
      <c r="T19" s="364"/>
      <c r="U19" s="364"/>
      <c r="V19" s="374"/>
      <c r="W19" s="361"/>
      <c r="X19" s="369"/>
      <c r="Y19" s="364"/>
      <c r="Z19" s="364"/>
      <c r="AA19" s="364"/>
      <c r="AB19" s="364"/>
      <c r="AC19" s="364"/>
      <c r="AD19" s="364"/>
      <c r="AE19" s="364"/>
      <c r="AF19" s="364"/>
      <c r="AG19" s="370"/>
      <c r="AH19" s="383"/>
      <c r="AI19" s="375"/>
      <c r="AJ19" s="364"/>
      <c r="AK19" s="364"/>
      <c r="AL19" s="364"/>
      <c r="AM19" s="364"/>
      <c r="AN19" s="364"/>
      <c r="AO19" s="364"/>
      <c r="AP19" s="364"/>
      <c r="AQ19" s="364"/>
      <c r="AR19" s="376"/>
      <c r="AS19" s="386"/>
      <c r="AT19" s="377"/>
      <c r="AU19" s="364"/>
      <c r="AV19" s="364"/>
      <c r="AW19" s="364"/>
      <c r="AX19" s="364"/>
      <c r="AY19" s="364"/>
      <c r="AZ19" s="364"/>
      <c r="BA19" s="364"/>
      <c r="BB19" s="364"/>
      <c r="BC19" s="378"/>
      <c r="BD19" s="373"/>
    </row>
    <row r="20" spans="1:56" ht="15.75" thickBot="1" x14ac:dyDescent="0.3">
      <c r="A20" s="350" t="str">
        <f>'Merit Overview'!A6</f>
        <v>Member #4</v>
      </c>
      <c r="B20" s="347"/>
      <c r="C20" s="348"/>
      <c r="D20" s="348"/>
      <c r="E20" s="348"/>
      <c r="F20" s="348"/>
      <c r="G20" s="348"/>
      <c r="H20" s="348"/>
      <c r="I20" s="348"/>
      <c r="J20" s="348"/>
      <c r="K20" s="348"/>
      <c r="L20" s="353" t="str">
        <f>IF(OR(B20="",B21="",B22=""),"","X")</f>
        <v/>
      </c>
      <c r="M20" s="352"/>
      <c r="N20" s="352"/>
      <c r="O20" s="352"/>
      <c r="P20" s="352"/>
      <c r="Q20" s="352"/>
      <c r="R20" s="352"/>
      <c r="S20" s="352"/>
      <c r="T20" s="352"/>
      <c r="U20" s="352"/>
      <c r="V20" s="362"/>
      <c r="W20" s="359" t="str">
        <f>IF(OR(M20="",M21="",M22=""),"","X")</f>
        <v/>
      </c>
      <c r="X20" s="351"/>
      <c r="Y20" s="352"/>
      <c r="Z20" s="352"/>
      <c r="AA20" s="352"/>
      <c r="AB20" s="352"/>
      <c r="AC20" s="352"/>
      <c r="AD20" s="352"/>
      <c r="AE20" s="352"/>
      <c r="AF20" s="352"/>
      <c r="AG20" s="362"/>
      <c r="AH20" s="381" t="str">
        <f>IF(OR(X20="",X21="",X22=""),"","X")</f>
        <v/>
      </c>
      <c r="AI20" s="351"/>
      <c r="AJ20" s="352"/>
      <c r="AK20" s="352"/>
      <c r="AL20" s="352"/>
      <c r="AM20" s="352"/>
      <c r="AN20" s="352"/>
      <c r="AO20" s="352"/>
      <c r="AP20" s="352"/>
      <c r="AQ20" s="352"/>
      <c r="AR20" s="362"/>
      <c r="AS20" s="384" t="str">
        <f>IF(OR(AI20="",AI21="",AI22=""),"","X")</f>
        <v/>
      </c>
      <c r="AT20" s="351"/>
      <c r="AU20" s="352"/>
      <c r="AV20" s="352"/>
      <c r="AW20" s="352"/>
      <c r="AX20" s="352"/>
      <c r="AY20" s="352"/>
      <c r="AZ20" s="352"/>
      <c r="BA20" s="352"/>
      <c r="BB20" s="352"/>
      <c r="BC20" s="362"/>
      <c r="BD20" s="371" t="str">
        <f>IF(OR(AT20="",AT21="",AT22=""),"","X")</f>
        <v/>
      </c>
    </row>
    <row r="21" spans="1:56" ht="15.75" thickBot="1" x14ac:dyDescent="0.3">
      <c r="A21" s="350"/>
      <c r="B21" s="347"/>
      <c r="C21" s="348"/>
      <c r="D21" s="348"/>
      <c r="E21" s="348"/>
      <c r="F21" s="348"/>
      <c r="G21" s="348"/>
      <c r="H21" s="348"/>
      <c r="I21" s="348"/>
      <c r="J21" s="348"/>
      <c r="K21" s="348"/>
      <c r="L21" s="354"/>
      <c r="M21" s="348"/>
      <c r="N21" s="348"/>
      <c r="O21" s="348"/>
      <c r="P21" s="348"/>
      <c r="Q21" s="348"/>
      <c r="R21" s="348"/>
      <c r="S21" s="348"/>
      <c r="T21" s="348"/>
      <c r="U21" s="348"/>
      <c r="V21" s="349"/>
      <c r="W21" s="360"/>
      <c r="X21" s="347"/>
      <c r="Y21" s="348"/>
      <c r="Z21" s="348"/>
      <c r="AA21" s="348"/>
      <c r="AB21" s="348"/>
      <c r="AC21" s="348"/>
      <c r="AD21" s="348"/>
      <c r="AE21" s="348"/>
      <c r="AF21" s="348"/>
      <c r="AG21" s="349"/>
      <c r="AH21" s="382"/>
      <c r="AI21" s="347"/>
      <c r="AJ21" s="348"/>
      <c r="AK21" s="348"/>
      <c r="AL21" s="348"/>
      <c r="AM21" s="348"/>
      <c r="AN21" s="348"/>
      <c r="AO21" s="348"/>
      <c r="AP21" s="348"/>
      <c r="AQ21" s="348"/>
      <c r="AR21" s="349"/>
      <c r="AS21" s="385"/>
      <c r="AT21" s="347"/>
      <c r="AU21" s="348"/>
      <c r="AV21" s="348"/>
      <c r="AW21" s="348"/>
      <c r="AX21" s="348"/>
      <c r="AY21" s="348"/>
      <c r="AZ21" s="348"/>
      <c r="BA21" s="348"/>
      <c r="BB21" s="348"/>
      <c r="BC21" s="349"/>
      <c r="BD21" s="372"/>
    </row>
    <row r="22" spans="1:56" ht="15.75" thickBot="1" x14ac:dyDescent="0.3">
      <c r="A22" s="350"/>
      <c r="B22" s="363"/>
      <c r="C22" s="364"/>
      <c r="D22" s="364"/>
      <c r="E22" s="364"/>
      <c r="F22" s="364"/>
      <c r="G22" s="364"/>
      <c r="H22" s="364"/>
      <c r="I22" s="364"/>
      <c r="J22" s="364"/>
      <c r="K22" s="365"/>
      <c r="L22" s="355"/>
      <c r="M22" s="363"/>
      <c r="N22" s="364"/>
      <c r="O22" s="364"/>
      <c r="P22" s="364"/>
      <c r="Q22" s="364"/>
      <c r="R22" s="364"/>
      <c r="S22" s="364"/>
      <c r="T22" s="364"/>
      <c r="U22" s="364"/>
      <c r="V22" s="374"/>
      <c r="W22" s="361"/>
      <c r="X22" s="369"/>
      <c r="Y22" s="364"/>
      <c r="Z22" s="364"/>
      <c r="AA22" s="364"/>
      <c r="AB22" s="364"/>
      <c r="AC22" s="364"/>
      <c r="AD22" s="364"/>
      <c r="AE22" s="364"/>
      <c r="AF22" s="364"/>
      <c r="AG22" s="370"/>
      <c r="AH22" s="383"/>
      <c r="AI22" s="375"/>
      <c r="AJ22" s="364"/>
      <c r="AK22" s="364"/>
      <c r="AL22" s="364"/>
      <c r="AM22" s="364"/>
      <c r="AN22" s="364"/>
      <c r="AO22" s="364"/>
      <c r="AP22" s="364"/>
      <c r="AQ22" s="364"/>
      <c r="AR22" s="376"/>
      <c r="AS22" s="386"/>
      <c r="AT22" s="377"/>
      <c r="AU22" s="364"/>
      <c r="AV22" s="364"/>
      <c r="AW22" s="364"/>
      <c r="AX22" s="364"/>
      <c r="AY22" s="364"/>
      <c r="AZ22" s="364"/>
      <c r="BA22" s="364"/>
      <c r="BB22" s="364"/>
      <c r="BC22" s="378"/>
      <c r="BD22" s="373"/>
    </row>
    <row r="23" spans="1:56" ht="15.75" thickBot="1" x14ac:dyDescent="0.3">
      <c r="A23" s="350" t="str">
        <f>'Merit Overview'!A7</f>
        <v>Member #5</v>
      </c>
      <c r="B23" s="347"/>
      <c r="C23" s="348"/>
      <c r="D23" s="348"/>
      <c r="E23" s="348"/>
      <c r="F23" s="348"/>
      <c r="G23" s="348"/>
      <c r="H23" s="348"/>
      <c r="I23" s="348"/>
      <c r="J23" s="348"/>
      <c r="K23" s="348"/>
      <c r="L23" s="353" t="str">
        <f>IF(OR(B23="",B24="",B25=""),"","X")</f>
        <v/>
      </c>
      <c r="M23" s="352"/>
      <c r="N23" s="352"/>
      <c r="O23" s="352"/>
      <c r="P23" s="352"/>
      <c r="Q23" s="352"/>
      <c r="R23" s="352"/>
      <c r="S23" s="352"/>
      <c r="T23" s="352"/>
      <c r="U23" s="352"/>
      <c r="V23" s="362"/>
      <c r="W23" s="359" t="str">
        <f>IF(OR(M23="",M24="",M25=""),"","X")</f>
        <v/>
      </c>
      <c r="X23" s="351"/>
      <c r="Y23" s="352"/>
      <c r="Z23" s="352"/>
      <c r="AA23" s="352"/>
      <c r="AB23" s="352"/>
      <c r="AC23" s="352"/>
      <c r="AD23" s="352"/>
      <c r="AE23" s="352"/>
      <c r="AF23" s="352"/>
      <c r="AG23" s="362"/>
      <c r="AH23" s="381" t="str">
        <f>IF(OR(X23="",X24="",X25=""),"","X")</f>
        <v/>
      </c>
      <c r="AI23" s="351"/>
      <c r="AJ23" s="352"/>
      <c r="AK23" s="352"/>
      <c r="AL23" s="352"/>
      <c r="AM23" s="352"/>
      <c r="AN23" s="352"/>
      <c r="AO23" s="352"/>
      <c r="AP23" s="352"/>
      <c r="AQ23" s="352"/>
      <c r="AR23" s="362"/>
      <c r="AS23" s="384" t="str">
        <f>IF(OR(AI23="",AI24="",AI25=""),"","X")</f>
        <v/>
      </c>
      <c r="AT23" s="351"/>
      <c r="AU23" s="352"/>
      <c r="AV23" s="352"/>
      <c r="AW23" s="352"/>
      <c r="AX23" s="352"/>
      <c r="AY23" s="352"/>
      <c r="AZ23" s="352"/>
      <c r="BA23" s="352"/>
      <c r="BB23" s="352"/>
      <c r="BC23" s="362"/>
      <c r="BD23" s="371" t="str">
        <f>IF(OR(AT23="",AT24="",AT25=""),"","X")</f>
        <v/>
      </c>
    </row>
    <row r="24" spans="1:56" ht="15.75" thickBot="1" x14ac:dyDescent="0.3">
      <c r="A24" s="350"/>
      <c r="B24" s="347"/>
      <c r="C24" s="348"/>
      <c r="D24" s="348"/>
      <c r="E24" s="348"/>
      <c r="F24" s="348"/>
      <c r="G24" s="348"/>
      <c r="H24" s="348"/>
      <c r="I24" s="348"/>
      <c r="J24" s="348"/>
      <c r="K24" s="348"/>
      <c r="L24" s="354"/>
      <c r="M24" s="348"/>
      <c r="N24" s="348"/>
      <c r="O24" s="348"/>
      <c r="P24" s="348"/>
      <c r="Q24" s="348"/>
      <c r="R24" s="348"/>
      <c r="S24" s="348"/>
      <c r="T24" s="348"/>
      <c r="U24" s="348"/>
      <c r="V24" s="349"/>
      <c r="W24" s="360"/>
      <c r="X24" s="347"/>
      <c r="Y24" s="348"/>
      <c r="Z24" s="348"/>
      <c r="AA24" s="348"/>
      <c r="AB24" s="348"/>
      <c r="AC24" s="348"/>
      <c r="AD24" s="348"/>
      <c r="AE24" s="348"/>
      <c r="AF24" s="348"/>
      <c r="AG24" s="349"/>
      <c r="AH24" s="382"/>
      <c r="AI24" s="347"/>
      <c r="AJ24" s="348"/>
      <c r="AK24" s="348"/>
      <c r="AL24" s="348"/>
      <c r="AM24" s="348"/>
      <c r="AN24" s="348"/>
      <c r="AO24" s="348"/>
      <c r="AP24" s="348"/>
      <c r="AQ24" s="348"/>
      <c r="AR24" s="349"/>
      <c r="AS24" s="385"/>
      <c r="AT24" s="347"/>
      <c r="AU24" s="348"/>
      <c r="AV24" s="348"/>
      <c r="AW24" s="348"/>
      <c r="AX24" s="348"/>
      <c r="AY24" s="348"/>
      <c r="AZ24" s="348"/>
      <c r="BA24" s="348"/>
      <c r="BB24" s="348"/>
      <c r="BC24" s="349"/>
      <c r="BD24" s="372"/>
    </row>
    <row r="25" spans="1:56" ht="15.75" thickBot="1" x14ac:dyDescent="0.3">
      <c r="A25" s="350"/>
      <c r="B25" s="363"/>
      <c r="C25" s="364"/>
      <c r="D25" s="364"/>
      <c r="E25" s="364"/>
      <c r="F25" s="364"/>
      <c r="G25" s="364"/>
      <c r="H25" s="364"/>
      <c r="I25" s="364"/>
      <c r="J25" s="364"/>
      <c r="K25" s="365"/>
      <c r="L25" s="355"/>
      <c r="M25" s="363"/>
      <c r="N25" s="364"/>
      <c r="O25" s="364"/>
      <c r="P25" s="364"/>
      <c r="Q25" s="364"/>
      <c r="R25" s="364"/>
      <c r="S25" s="364"/>
      <c r="T25" s="364"/>
      <c r="U25" s="364"/>
      <c r="V25" s="374"/>
      <c r="W25" s="361"/>
      <c r="X25" s="369"/>
      <c r="Y25" s="364"/>
      <c r="Z25" s="364"/>
      <c r="AA25" s="364"/>
      <c r="AB25" s="364"/>
      <c r="AC25" s="364"/>
      <c r="AD25" s="364"/>
      <c r="AE25" s="364"/>
      <c r="AF25" s="364"/>
      <c r="AG25" s="370"/>
      <c r="AH25" s="383"/>
      <c r="AI25" s="375"/>
      <c r="AJ25" s="364"/>
      <c r="AK25" s="364"/>
      <c r="AL25" s="364"/>
      <c r="AM25" s="364"/>
      <c r="AN25" s="364"/>
      <c r="AO25" s="364"/>
      <c r="AP25" s="364"/>
      <c r="AQ25" s="364"/>
      <c r="AR25" s="376"/>
      <c r="AS25" s="386"/>
      <c r="AT25" s="377"/>
      <c r="AU25" s="364"/>
      <c r="AV25" s="364"/>
      <c r="AW25" s="364"/>
      <c r="AX25" s="364"/>
      <c r="AY25" s="364"/>
      <c r="AZ25" s="364"/>
      <c r="BA25" s="364"/>
      <c r="BB25" s="364"/>
      <c r="BC25" s="378"/>
      <c r="BD25" s="373"/>
    </row>
    <row r="26" spans="1:56" ht="15.75" thickBot="1" x14ac:dyDescent="0.3">
      <c r="A26" s="350" t="str">
        <f>'Merit Overview'!A8</f>
        <v>Member #6</v>
      </c>
      <c r="B26" s="347"/>
      <c r="C26" s="348"/>
      <c r="D26" s="348"/>
      <c r="E26" s="348"/>
      <c r="F26" s="348"/>
      <c r="G26" s="348"/>
      <c r="H26" s="348"/>
      <c r="I26" s="348"/>
      <c r="J26" s="348"/>
      <c r="K26" s="348"/>
      <c r="L26" s="353" t="str">
        <f>IF(OR(B26="",B27="",B28=""),"","X")</f>
        <v/>
      </c>
      <c r="M26" s="352"/>
      <c r="N26" s="352"/>
      <c r="O26" s="352"/>
      <c r="P26" s="352"/>
      <c r="Q26" s="352"/>
      <c r="R26" s="352"/>
      <c r="S26" s="352"/>
      <c r="T26" s="352"/>
      <c r="U26" s="352"/>
      <c r="V26" s="362"/>
      <c r="W26" s="359" t="str">
        <f>IF(OR(M26="",M27="",M28=""),"","X")</f>
        <v/>
      </c>
      <c r="X26" s="351"/>
      <c r="Y26" s="352"/>
      <c r="Z26" s="352"/>
      <c r="AA26" s="352"/>
      <c r="AB26" s="352"/>
      <c r="AC26" s="352"/>
      <c r="AD26" s="352"/>
      <c r="AE26" s="352"/>
      <c r="AF26" s="352"/>
      <c r="AG26" s="362"/>
      <c r="AH26" s="381" t="str">
        <f>IF(OR(X26="",X27="",X28=""),"","X")</f>
        <v/>
      </c>
      <c r="AI26" s="351"/>
      <c r="AJ26" s="352"/>
      <c r="AK26" s="352"/>
      <c r="AL26" s="352"/>
      <c r="AM26" s="352"/>
      <c r="AN26" s="352"/>
      <c r="AO26" s="352"/>
      <c r="AP26" s="352"/>
      <c r="AQ26" s="352"/>
      <c r="AR26" s="362"/>
      <c r="AS26" s="384" t="str">
        <f>IF(OR(AI26="",AI27="",AI28=""),"","X")</f>
        <v/>
      </c>
      <c r="AT26" s="351"/>
      <c r="AU26" s="352"/>
      <c r="AV26" s="352"/>
      <c r="AW26" s="352"/>
      <c r="AX26" s="352"/>
      <c r="AY26" s="352"/>
      <c r="AZ26" s="352"/>
      <c r="BA26" s="352"/>
      <c r="BB26" s="352"/>
      <c r="BC26" s="362"/>
      <c r="BD26" s="371" t="str">
        <f>IF(OR(AT26="",AT27="",AT28=""),"","X")</f>
        <v/>
      </c>
    </row>
    <row r="27" spans="1:56" ht="15.75" thickBot="1" x14ac:dyDescent="0.3">
      <c r="A27" s="350"/>
      <c r="B27" s="347"/>
      <c r="C27" s="348"/>
      <c r="D27" s="348"/>
      <c r="E27" s="348"/>
      <c r="F27" s="348"/>
      <c r="G27" s="348"/>
      <c r="H27" s="348"/>
      <c r="I27" s="348"/>
      <c r="J27" s="348"/>
      <c r="K27" s="348"/>
      <c r="L27" s="354"/>
      <c r="M27" s="348"/>
      <c r="N27" s="348"/>
      <c r="O27" s="348"/>
      <c r="P27" s="348"/>
      <c r="Q27" s="348"/>
      <c r="R27" s="348"/>
      <c r="S27" s="348"/>
      <c r="T27" s="348"/>
      <c r="U27" s="348"/>
      <c r="V27" s="349"/>
      <c r="W27" s="360"/>
      <c r="X27" s="347"/>
      <c r="Y27" s="348"/>
      <c r="Z27" s="348"/>
      <c r="AA27" s="348"/>
      <c r="AB27" s="348"/>
      <c r="AC27" s="348"/>
      <c r="AD27" s="348"/>
      <c r="AE27" s="348"/>
      <c r="AF27" s="348"/>
      <c r="AG27" s="349"/>
      <c r="AH27" s="382"/>
      <c r="AI27" s="347"/>
      <c r="AJ27" s="348"/>
      <c r="AK27" s="348"/>
      <c r="AL27" s="348"/>
      <c r="AM27" s="348"/>
      <c r="AN27" s="348"/>
      <c r="AO27" s="348"/>
      <c r="AP27" s="348"/>
      <c r="AQ27" s="348"/>
      <c r="AR27" s="349"/>
      <c r="AS27" s="385"/>
      <c r="AT27" s="347"/>
      <c r="AU27" s="348"/>
      <c r="AV27" s="348"/>
      <c r="AW27" s="348"/>
      <c r="AX27" s="348"/>
      <c r="AY27" s="348"/>
      <c r="AZ27" s="348"/>
      <c r="BA27" s="348"/>
      <c r="BB27" s="348"/>
      <c r="BC27" s="349"/>
      <c r="BD27" s="372"/>
    </row>
    <row r="28" spans="1:56" ht="15.75" thickBot="1" x14ac:dyDescent="0.3">
      <c r="A28" s="350"/>
      <c r="B28" s="363"/>
      <c r="C28" s="364"/>
      <c r="D28" s="364"/>
      <c r="E28" s="364"/>
      <c r="F28" s="364"/>
      <c r="G28" s="364"/>
      <c r="H28" s="364"/>
      <c r="I28" s="364"/>
      <c r="J28" s="364"/>
      <c r="K28" s="365"/>
      <c r="L28" s="355"/>
      <c r="M28" s="363"/>
      <c r="N28" s="364"/>
      <c r="O28" s="364"/>
      <c r="P28" s="364"/>
      <c r="Q28" s="364"/>
      <c r="R28" s="364"/>
      <c r="S28" s="364"/>
      <c r="T28" s="364"/>
      <c r="U28" s="364"/>
      <c r="V28" s="374"/>
      <c r="W28" s="361"/>
      <c r="X28" s="369"/>
      <c r="Y28" s="364"/>
      <c r="Z28" s="364"/>
      <c r="AA28" s="364"/>
      <c r="AB28" s="364"/>
      <c r="AC28" s="364"/>
      <c r="AD28" s="364"/>
      <c r="AE28" s="364"/>
      <c r="AF28" s="364"/>
      <c r="AG28" s="370"/>
      <c r="AH28" s="383"/>
      <c r="AI28" s="375"/>
      <c r="AJ28" s="364"/>
      <c r="AK28" s="364"/>
      <c r="AL28" s="364"/>
      <c r="AM28" s="364"/>
      <c r="AN28" s="364"/>
      <c r="AO28" s="364"/>
      <c r="AP28" s="364"/>
      <c r="AQ28" s="364"/>
      <c r="AR28" s="376"/>
      <c r="AS28" s="386"/>
      <c r="AT28" s="377"/>
      <c r="AU28" s="364"/>
      <c r="AV28" s="364"/>
      <c r="AW28" s="364"/>
      <c r="AX28" s="364"/>
      <c r="AY28" s="364"/>
      <c r="AZ28" s="364"/>
      <c r="BA28" s="364"/>
      <c r="BB28" s="364"/>
      <c r="BC28" s="378"/>
      <c r="BD28" s="373"/>
    </row>
    <row r="29" spans="1:56" ht="15.75" thickBot="1" x14ac:dyDescent="0.3">
      <c r="A29" s="350" t="str">
        <f>'Merit Overview'!A9</f>
        <v>Member #7</v>
      </c>
      <c r="B29" s="347"/>
      <c r="C29" s="348"/>
      <c r="D29" s="348"/>
      <c r="E29" s="348"/>
      <c r="F29" s="348"/>
      <c r="G29" s="348"/>
      <c r="H29" s="348"/>
      <c r="I29" s="348"/>
      <c r="J29" s="348"/>
      <c r="K29" s="348"/>
      <c r="L29" s="353" t="str">
        <f>IF(OR(B29="",B30="",B31=""),"","X")</f>
        <v/>
      </c>
      <c r="M29" s="352"/>
      <c r="N29" s="352"/>
      <c r="O29" s="352"/>
      <c r="P29" s="352"/>
      <c r="Q29" s="352"/>
      <c r="R29" s="352"/>
      <c r="S29" s="352"/>
      <c r="T29" s="352"/>
      <c r="U29" s="352"/>
      <c r="V29" s="362"/>
      <c r="W29" s="359" t="str">
        <f>IF(OR(M29="",M30="",M31=""),"","X")</f>
        <v/>
      </c>
      <c r="X29" s="351"/>
      <c r="Y29" s="352"/>
      <c r="Z29" s="352"/>
      <c r="AA29" s="352"/>
      <c r="AB29" s="352"/>
      <c r="AC29" s="352"/>
      <c r="AD29" s="352"/>
      <c r="AE29" s="352"/>
      <c r="AF29" s="352"/>
      <c r="AG29" s="362"/>
      <c r="AH29" s="381" t="str">
        <f>IF(OR(X29="",X30="",X31=""),"","X")</f>
        <v/>
      </c>
      <c r="AI29" s="351"/>
      <c r="AJ29" s="352"/>
      <c r="AK29" s="352"/>
      <c r="AL29" s="352"/>
      <c r="AM29" s="352"/>
      <c r="AN29" s="352"/>
      <c r="AO29" s="352"/>
      <c r="AP29" s="352"/>
      <c r="AQ29" s="352"/>
      <c r="AR29" s="362"/>
      <c r="AS29" s="384" t="str">
        <f>IF(OR(AI29="",AI30="",AI31=""),"","X")</f>
        <v/>
      </c>
      <c r="AT29" s="351"/>
      <c r="AU29" s="352"/>
      <c r="AV29" s="352"/>
      <c r="AW29" s="352"/>
      <c r="AX29" s="352"/>
      <c r="AY29" s="352"/>
      <c r="AZ29" s="352"/>
      <c r="BA29" s="352"/>
      <c r="BB29" s="352"/>
      <c r="BC29" s="362"/>
      <c r="BD29" s="371" t="str">
        <f>IF(OR(AT29="",AT30="",AT31=""),"","X")</f>
        <v/>
      </c>
    </row>
    <row r="30" spans="1:56" ht="15.75" thickBot="1" x14ac:dyDescent="0.3">
      <c r="A30" s="350"/>
      <c r="B30" s="347"/>
      <c r="C30" s="348"/>
      <c r="D30" s="348"/>
      <c r="E30" s="348"/>
      <c r="F30" s="348"/>
      <c r="G30" s="348"/>
      <c r="H30" s="348"/>
      <c r="I30" s="348"/>
      <c r="J30" s="348"/>
      <c r="K30" s="348"/>
      <c r="L30" s="354"/>
      <c r="M30" s="348"/>
      <c r="N30" s="348"/>
      <c r="O30" s="348"/>
      <c r="P30" s="348"/>
      <c r="Q30" s="348"/>
      <c r="R30" s="348"/>
      <c r="S30" s="348"/>
      <c r="T30" s="348"/>
      <c r="U30" s="348"/>
      <c r="V30" s="349"/>
      <c r="W30" s="360"/>
      <c r="X30" s="347"/>
      <c r="Y30" s="348"/>
      <c r="Z30" s="348"/>
      <c r="AA30" s="348"/>
      <c r="AB30" s="348"/>
      <c r="AC30" s="348"/>
      <c r="AD30" s="348"/>
      <c r="AE30" s="348"/>
      <c r="AF30" s="348"/>
      <c r="AG30" s="349"/>
      <c r="AH30" s="382"/>
      <c r="AI30" s="347"/>
      <c r="AJ30" s="348"/>
      <c r="AK30" s="348"/>
      <c r="AL30" s="348"/>
      <c r="AM30" s="348"/>
      <c r="AN30" s="348"/>
      <c r="AO30" s="348"/>
      <c r="AP30" s="348"/>
      <c r="AQ30" s="348"/>
      <c r="AR30" s="349"/>
      <c r="AS30" s="385"/>
      <c r="AT30" s="347"/>
      <c r="AU30" s="348"/>
      <c r="AV30" s="348"/>
      <c r="AW30" s="348"/>
      <c r="AX30" s="348"/>
      <c r="AY30" s="348"/>
      <c r="AZ30" s="348"/>
      <c r="BA30" s="348"/>
      <c r="BB30" s="348"/>
      <c r="BC30" s="349"/>
      <c r="BD30" s="372"/>
    </row>
    <row r="31" spans="1:56" ht="15.75" thickBot="1" x14ac:dyDescent="0.3">
      <c r="A31" s="350"/>
      <c r="B31" s="363"/>
      <c r="C31" s="364"/>
      <c r="D31" s="364"/>
      <c r="E31" s="364"/>
      <c r="F31" s="364"/>
      <c r="G31" s="364"/>
      <c r="H31" s="364"/>
      <c r="I31" s="364"/>
      <c r="J31" s="364"/>
      <c r="K31" s="365"/>
      <c r="L31" s="355"/>
      <c r="M31" s="363"/>
      <c r="N31" s="364"/>
      <c r="O31" s="364"/>
      <c r="P31" s="364"/>
      <c r="Q31" s="364"/>
      <c r="R31" s="364"/>
      <c r="S31" s="364"/>
      <c r="T31" s="364"/>
      <c r="U31" s="364"/>
      <c r="V31" s="374"/>
      <c r="W31" s="361"/>
      <c r="X31" s="369"/>
      <c r="Y31" s="364"/>
      <c r="Z31" s="364"/>
      <c r="AA31" s="364"/>
      <c r="AB31" s="364"/>
      <c r="AC31" s="364"/>
      <c r="AD31" s="364"/>
      <c r="AE31" s="364"/>
      <c r="AF31" s="364"/>
      <c r="AG31" s="370"/>
      <c r="AH31" s="383"/>
      <c r="AI31" s="375"/>
      <c r="AJ31" s="364"/>
      <c r="AK31" s="364"/>
      <c r="AL31" s="364"/>
      <c r="AM31" s="364"/>
      <c r="AN31" s="364"/>
      <c r="AO31" s="364"/>
      <c r="AP31" s="364"/>
      <c r="AQ31" s="364"/>
      <c r="AR31" s="376"/>
      <c r="AS31" s="386"/>
      <c r="AT31" s="377"/>
      <c r="AU31" s="364"/>
      <c r="AV31" s="364"/>
      <c r="AW31" s="364"/>
      <c r="AX31" s="364"/>
      <c r="AY31" s="364"/>
      <c r="AZ31" s="364"/>
      <c r="BA31" s="364"/>
      <c r="BB31" s="364"/>
      <c r="BC31" s="378"/>
      <c r="BD31" s="373"/>
    </row>
    <row r="32" spans="1:56" ht="15.75" thickBot="1" x14ac:dyDescent="0.3">
      <c r="A32" s="350" t="str">
        <f>'Merit Overview'!A10</f>
        <v>Member #8</v>
      </c>
      <c r="B32" s="347"/>
      <c r="C32" s="348"/>
      <c r="D32" s="348"/>
      <c r="E32" s="348"/>
      <c r="F32" s="348"/>
      <c r="G32" s="348"/>
      <c r="H32" s="348"/>
      <c r="I32" s="348"/>
      <c r="J32" s="348"/>
      <c r="K32" s="348"/>
      <c r="L32" s="353" t="str">
        <f>IF(OR(B32="",B33="",B34=""),"","X")</f>
        <v/>
      </c>
      <c r="M32" s="352"/>
      <c r="N32" s="352"/>
      <c r="O32" s="352"/>
      <c r="P32" s="352"/>
      <c r="Q32" s="352"/>
      <c r="R32" s="352"/>
      <c r="S32" s="352"/>
      <c r="T32" s="352"/>
      <c r="U32" s="352"/>
      <c r="V32" s="362"/>
      <c r="W32" s="359" t="str">
        <f>IF(OR(M32="",M33="",M34=""),"","X")</f>
        <v/>
      </c>
      <c r="X32" s="351"/>
      <c r="Y32" s="352"/>
      <c r="Z32" s="352"/>
      <c r="AA32" s="352"/>
      <c r="AB32" s="352"/>
      <c r="AC32" s="352"/>
      <c r="AD32" s="352"/>
      <c r="AE32" s="352"/>
      <c r="AF32" s="352"/>
      <c r="AG32" s="362"/>
      <c r="AH32" s="381" t="str">
        <f>IF(OR(X32="",X33="",X34=""),"","X")</f>
        <v/>
      </c>
      <c r="AI32" s="351"/>
      <c r="AJ32" s="352"/>
      <c r="AK32" s="352"/>
      <c r="AL32" s="352"/>
      <c r="AM32" s="352"/>
      <c r="AN32" s="352"/>
      <c r="AO32" s="352"/>
      <c r="AP32" s="352"/>
      <c r="AQ32" s="352"/>
      <c r="AR32" s="362"/>
      <c r="AS32" s="384" t="str">
        <f>IF(OR(AI32="",AI33="",AI34=""),"","X")</f>
        <v/>
      </c>
      <c r="AT32" s="351"/>
      <c r="AU32" s="352"/>
      <c r="AV32" s="352"/>
      <c r="AW32" s="352"/>
      <c r="AX32" s="352"/>
      <c r="AY32" s="352"/>
      <c r="AZ32" s="352"/>
      <c r="BA32" s="352"/>
      <c r="BB32" s="352"/>
      <c r="BC32" s="362"/>
      <c r="BD32" s="371" t="str">
        <f>IF(OR(AT32="",AT33="",AT34=""),"","X")</f>
        <v/>
      </c>
    </row>
    <row r="33" spans="1:56" ht="15.75" thickBot="1" x14ac:dyDescent="0.3">
      <c r="A33" s="350"/>
      <c r="B33" s="347"/>
      <c r="C33" s="348"/>
      <c r="D33" s="348"/>
      <c r="E33" s="348"/>
      <c r="F33" s="348"/>
      <c r="G33" s="348"/>
      <c r="H33" s="348"/>
      <c r="I33" s="348"/>
      <c r="J33" s="348"/>
      <c r="K33" s="348"/>
      <c r="L33" s="354"/>
      <c r="M33" s="348"/>
      <c r="N33" s="348"/>
      <c r="O33" s="348"/>
      <c r="P33" s="348"/>
      <c r="Q33" s="348"/>
      <c r="R33" s="348"/>
      <c r="S33" s="348"/>
      <c r="T33" s="348"/>
      <c r="U33" s="348"/>
      <c r="V33" s="349"/>
      <c r="W33" s="360"/>
      <c r="X33" s="347"/>
      <c r="Y33" s="348"/>
      <c r="Z33" s="348"/>
      <c r="AA33" s="348"/>
      <c r="AB33" s="348"/>
      <c r="AC33" s="348"/>
      <c r="AD33" s="348"/>
      <c r="AE33" s="348"/>
      <c r="AF33" s="348"/>
      <c r="AG33" s="349"/>
      <c r="AH33" s="382"/>
      <c r="AI33" s="347"/>
      <c r="AJ33" s="348"/>
      <c r="AK33" s="348"/>
      <c r="AL33" s="348"/>
      <c r="AM33" s="348"/>
      <c r="AN33" s="348"/>
      <c r="AO33" s="348"/>
      <c r="AP33" s="348"/>
      <c r="AQ33" s="348"/>
      <c r="AR33" s="349"/>
      <c r="AS33" s="385"/>
      <c r="AT33" s="347"/>
      <c r="AU33" s="348"/>
      <c r="AV33" s="348"/>
      <c r="AW33" s="348"/>
      <c r="AX33" s="348"/>
      <c r="AY33" s="348"/>
      <c r="AZ33" s="348"/>
      <c r="BA33" s="348"/>
      <c r="BB33" s="348"/>
      <c r="BC33" s="349"/>
      <c r="BD33" s="372"/>
    </row>
    <row r="34" spans="1:56" ht="15.75" thickBot="1" x14ac:dyDescent="0.3">
      <c r="A34" s="350"/>
      <c r="B34" s="363"/>
      <c r="C34" s="364"/>
      <c r="D34" s="364"/>
      <c r="E34" s="364"/>
      <c r="F34" s="364"/>
      <c r="G34" s="364"/>
      <c r="H34" s="364"/>
      <c r="I34" s="364"/>
      <c r="J34" s="364"/>
      <c r="K34" s="365"/>
      <c r="L34" s="355"/>
      <c r="M34" s="363"/>
      <c r="N34" s="364"/>
      <c r="O34" s="364"/>
      <c r="P34" s="364"/>
      <c r="Q34" s="364"/>
      <c r="R34" s="364"/>
      <c r="S34" s="364"/>
      <c r="T34" s="364"/>
      <c r="U34" s="364"/>
      <c r="V34" s="374"/>
      <c r="W34" s="361"/>
      <c r="X34" s="369"/>
      <c r="Y34" s="364"/>
      <c r="Z34" s="364"/>
      <c r="AA34" s="364"/>
      <c r="AB34" s="364"/>
      <c r="AC34" s="364"/>
      <c r="AD34" s="364"/>
      <c r="AE34" s="364"/>
      <c r="AF34" s="364"/>
      <c r="AG34" s="370"/>
      <c r="AH34" s="383"/>
      <c r="AI34" s="375"/>
      <c r="AJ34" s="364"/>
      <c r="AK34" s="364"/>
      <c r="AL34" s="364"/>
      <c r="AM34" s="364"/>
      <c r="AN34" s="364"/>
      <c r="AO34" s="364"/>
      <c r="AP34" s="364"/>
      <c r="AQ34" s="364"/>
      <c r="AR34" s="376"/>
      <c r="AS34" s="386"/>
      <c r="AT34" s="377"/>
      <c r="AU34" s="364"/>
      <c r="AV34" s="364"/>
      <c r="AW34" s="364"/>
      <c r="AX34" s="364"/>
      <c r="AY34" s="364"/>
      <c r="AZ34" s="364"/>
      <c r="BA34" s="364"/>
      <c r="BB34" s="364"/>
      <c r="BC34" s="378"/>
      <c r="BD34" s="373"/>
    </row>
    <row r="35" spans="1:56" ht="15.75" thickBot="1" x14ac:dyDescent="0.3">
      <c r="A35" s="350" t="str">
        <f>'Merit Overview'!A11</f>
        <v>Member #9</v>
      </c>
      <c r="B35" s="347"/>
      <c r="C35" s="348"/>
      <c r="D35" s="348"/>
      <c r="E35" s="348"/>
      <c r="F35" s="348"/>
      <c r="G35" s="348"/>
      <c r="H35" s="348"/>
      <c r="I35" s="348"/>
      <c r="J35" s="348"/>
      <c r="K35" s="348"/>
      <c r="L35" s="353" t="str">
        <f>IF(OR(B35="",B36="",B37=""),"","X")</f>
        <v/>
      </c>
      <c r="M35" s="352"/>
      <c r="N35" s="352"/>
      <c r="O35" s="352"/>
      <c r="P35" s="352"/>
      <c r="Q35" s="352"/>
      <c r="R35" s="352"/>
      <c r="S35" s="352"/>
      <c r="T35" s="352"/>
      <c r="U35" s="352"/>
      <c r="V35" s="362"/>
      <c r="W35" s="359" t="str">
        <f>IF(OR(M35="",M36="",M37=""),"","X")</f>
        <v/>
      </c>
      <c r="X35" s="351"/>
      <c r="Y35" s="352"/>
      <c r="Z35" s="352"/>
      <c r="AA35" s="352"/>
      <c r="AB35" s="352"/>
      <c r="AC35" s="352"/>
      <c r="AD35" s="352"/>
      <c r="AE35" s="352"/>
      <c r="AF35" s="352"/>
      <c r="AG35" s="362"/>
      <c r="AH35" s="381" t="str">
        <f>IF(OR(X35="",X36="",X37=""),"","X")</f>
        <v/>
      </c>
      <c r="AI35" s="351"/>
      <c r="AJ35" s="352"/>
      <c r="AK35" s="352"/>
      <c r="AL35" s="352"/>
      <c r="AM35" s="352"/>
      <c r="AN35" s="352"/>
      <c r="AO35" s="352"/>
      <c r="AP35" s="352"/>
      <c r="AQ35" s="352"/>
      <c r="AR35" s="362"/>
      <c r="AS35" s="384" t="str">
        <f>IF(OR(AI35="",AI36="",AI37=""),"","X")</f>
        <v/>
      </c>
      <c r="AT35" s="351"/>
      <c r="AU35" s="352"/>
      <c r="AV35" s="352"/>
      <c r="AW35" s="352"/>
      <c r="AX35" s="352"/>
      <c r="AY35" s="352"/>
      <c r="AZ35" s="352"/>
      <c r="BA35" s="352"/>
      <c r="BB35" s="352"/>
      <c r="BC35" s="362"/>
      <c r="BD35" s="371" t="str">
        <f>IF(OR(AT35="",AT36="",AT37=""),"","X")</f>
        <v/>
      </c>
    </row>
    <row r="36" spans="1:56" ht="15.75" thickBot="1" x14ac:dyDescent="0.3">
      <c r="A36" s="350"/>
      <c r="B36" s="347"/>
      <c r="C36" s="348"/>
      <c r="D36" s="348"/>
      <c r="E36" s="348"/>
      <c r="F36" s="348"/>
      <c r="G36" s="348"/>
      <c r="H36" s="348"/>
      <c r="I36" s="348"/>
      <c r="J36" s="348"/>
      <c r="K36" s="348"/>
      <c r="L36" s="354"/>
      <c r="M36" s="348"/>
      <c r="N36" s="348"/>
      <c r="O36" s="348"/>
      <c r="P36" s="348"/>
      <c r="Q36" s="348"/>
      <c r="R36" s="348"/>
      <c r="S36" s="348"/>
      <c r="T36" s="348"/>
      <c r="U36" s="348"/>
      <c r="V36" s="349"/>
      <c r="W36" s="360"/>
      <c r="X36" s="347"/>
      <c r="Y36" s="348"/>
      <c r="Z36" s="348"/>
      <c r="AA36" s="348"/>
      <c r="AB36" s="348"/>
      <c r="AC36" s="348"/>
      <c r="AD36" s="348"/>
      <c r="AE36" s="348"/>
      <c r="AF36" s="348"/>
      <c r="AG36" s="349"/>
      <c r="AH36" s="382"/>
      <c r="AI36" s="347"/>
      <c r="AJ36" s="348"/>
      <c r="AK36" s="348"/>
      <c r="AL36" s="348"/>
      <c r="AM36" s="348"/>
      <c r="AN36" s="348"/>
      <c r="AO36" s="348"/>
      <c r="AP36" s="348"/>
      <c r="AQ36" s="348"/>
      <c r="AR36" s="349"/>
      <c r="AS36" s="385"/>
      <c r="AT36" s="347"/>
      <c r="AU36" s="348"/>
      <c r="AV36" s="348"/>
      <c r="AW36" s="348"/>
      <c r="AX36" s="348"/>
      <c r="AY36" s="348"/>
      <c r="AZ36" s="348"/>
      <c r="BA36" s="348"/>
      <c r="BB36" s="348"/>
      <c r="BC36" s="349"/>
      <c r="BD36" s="372"/>
    </row>
    <row r="37" spans="1:56" ht="15.75" thickBot="1" x14ac:dyDescent="0.3">
      <c r="A37" s="350"/>
      <c r="B37" s="363"/>
      <c r="C37" s="364"/>
      <c r="D37" s="364"/>
      <c r="E37" s="364"/>
      <c r="F37" s="364"/>
      <c r="G37" s="364"/>
      <c r="H37" s="364"/>
      <c r="I37" s="364"/>
      <c r="J37" s="364"/>
      <c r="K37" s="365"/>
      <c r="L37" s="355"/>
      <c r="M37" s="363"/>
      <c r="N37" s="364"/>
      <c r="O37" s="364"/>
      <c r="P37" s="364"/>
      <c r="Q37" s="364"/>
      <c r="R37" s="364"/>
      <c r="S37" s="364"/>
      <c r="T37" s="364"/>
      <c r="U37" s="364"/>
      <c r="V37" s="374"/>
      <c r="W37" s="361"/>
      <c r="X37" s="369"/>
      <c r="Y37" s="364"/>
      <c r="Z37" s="364"/>
      <c r="AA37" s="364"/>
      <c r="AB37" s="364"/>
      <c r="AC37" s="364"/>
      <c r="AD37" s="364"/>
      <c r="AE37" s="364"/>
      <c r="AF37" s="364"/>
      <c r="AG37" s="370"/>
      <c r="AH37" s="383"/>
      <c r="AI37" s="375"/>
      <c r="AJ37" s="364"/>
      <c r="AK37" s="364"/>
      <c r="AL37" s="364"/>
      <c r="AM37" s="364"/>
      <c r="AN37" s="364"/>
      <c r="AO37" s="364"/>
      <c r="AP37" s="364"/>
      <c r="AQ37" s="364"/>
      <c r="AR37" s="376"/>
      <c r="AS37" s="386"/>
      <c r="AT37" s="377"/>
      <c r="AU37" s="364"/>
      <c r="AV37" s="364"/>
      <c r="AW37" s="364"/>
      <c r="AX37" s="364"/>
      <c r="AY37" s="364"/>
      <c r="AZ37" s="364"/>
      <c r="BA37" s="364"/>
      <c r="BB37" s="364"/>
      <c r="BC37" s="378"/>
      <c r="BD37" s="373"/>
    </row>
    <row r="38" spans="1:56" ht="15.75" thickBot="1" x14ac:dyDescent="0.3">
      <c r="A38" s="350" t="str">
        <f>'Merit Overview'!A12</f>
        <v>Member #10</v>
      </c>
      <c r="B38" s="347"/>
      <c r="C38" s="348"/>
      <c r="D38" s="348"/>
      <c r="E38" s="348"/>
      <c r="F38" s="348"/>
      <c r="G38" s="348"/>
      <c r="H38" s="348"/>
      <c r="I38" s="348"/>
      <c r="J38" s="348"/>
      <c r="K38" s="348"/>
      <c r="L38" s="353" t="str">
        <f>IF(OR(B38="",B39="",B40=""),"","X")</f>
        <v/>
      </c>
      <c r="M38" s="352"/>
      <c r="N38" s="352"/>
      <c r="O38" s="352"/>
      <c r="P38" s="352"/>
      <c r="Q38" s="352"/>
      <c r="R38" s="352"/>
      <c r="S38" s="352"/>
      <c r="T38" s="352"/>
      <c r="U38" s="352"/>
      <c r="V38" s="362"/>
      <c r="W38" s="359" t="str">
        <f>IF(OR(M38="",M39="",M40=""),"","X")</f>
        <v/>
      </c>
      <c r="X38" s="351"/>
      <c r="Y38" s="352"/>
      <c r="Z38" s="352"/>
      <c r="AA38" s="352"/>
      <c r="AB38" s="352"/>
      <c r="AC38" s="352"/>
      <c r="AD38" s="352"/>
      <c r="AE38" s="352"/>
      <c r="AF38" s="352"/>
      <c r="AG38" s="362"/>
      <c r="AH38" s="381" t="str">
        <f>IF(OR(X38="",X39="",X40=""),"","X")</f>
        <v/>
      </c>
      <c r="AI38" s="351"/>
      <c r="AJ38" s="352"/>
      <c r="AK38" s="352"/>
      <c r="AL38" s="352"/>
      <c r="AM38" s="352"/>
      <c r="AN38" s="352"/>
      <c r="AO38" s="352"/>
      <c r="AP38" s="352"/>
      <c r="AQ38" s="352"/>
      <c r="AR38" s="362"/>
      <c r="AS38" s="384" t="str">
        <f>IF(OR(AI38="",AI39="",AI40=""),"","X")</f>
        <v/>
      </c>
      <c r="AT38" s="351"/>
      <c r="AU38" s="352"/>
      <c r="AV38" s="352"/>
      <c r="AW38" s="352"/>
      <c r="AX38" s="352"/>
      <c r="AY38" s="352"/>
      <c r="AZ38" s="352"/>
      <c r="BA38" s="352"/>
      <c r="BB38" s="352"/>
      <c r="BC38" s="362"/>
      <c r="BD38" s="371" t="str">
        <f>IF(OR(AT38="",AT39="",AT40=""),"","X")</f>
        <v/>
      </c>
    </row>
    <row r="39" spans="1:56" ht="15.75" thickBot="1" x14ac:dyDescent="0.3">
      <c r="A39" s="350"/>
      <c r="B39" s="347"/>
      <c r="C39" s="348"/>
      <c r="D39" s="348"/>
      <c r="E39" s="348"/>
      <c r="F39" s="348"/>
      <c r="G39" s="348"/>
      <c r="H39" s="348"/>
      <c r="I39" s="348"/>
      <c r="J39" s="348"/>
      <c r="K39" s="348"/>
      <c r="L39" s="354"/>
      <c r="M39" s="348"/>
      <c r="N39" s="348"/>
      <c r="O39" s="348"/>
      <c r="P39" s="348"/>
      <c r="Q39" s="348"/>
      <c r="R39" s="348"/>
      <c r="S39" s="348"/>
      <c r="T39" s="348"/>
      <c r="U39" s="348"/>
      <c r="V39" s="349"/>
      <c r="W39" s="360"/>
      <c r="X39" s="347"/>
      <c r="Y39" s="348"/>
      <c r="Z39" s="348"/>
      <c r="AA39" s="348"/>
      <c r="AB39" s="348"/>
      <c r="AC39" s="348"/>
      <c r="AD39" s="348"/>
      <c r="AE39" s="348"/>
      <c r="AF39" s="348"/>
      <c r="AG39" s="349"/>
      <c r="AH39" s="382"/>
      <c r="AI39" s="347"/>
      <c r="AJ39" s="348"/>
      <c r="AK39" s="348"/>
      <c r="AL39" s="348"/>
      <c r="AM39" s="348"/>
      <c r="AN39" s="348"/>
      <c r="AO39" s="348"/>
      <c r="AP39" s="348"/>
      <c r="AQ39" s="348"/>
      <c r="AR39" s="349"/>
      <c r="AS39" s="385"/>
      <c r="AT39" s="347"/>
      <c r="AU39" s="348"/>
      <c r="AV39" s="348"/>
      <c r="AW39" s="348"/>
      <c r="AX39" s="348"/>
      <c r="AY39" s="348"/>
      <c r="AZ39" s="348"/>
      <c r="BA39" s="348"/>
      <c r="BB39" s="348"/>
      <c r="BC39" s="349"/>
      <c r="BD39" s="372"/>
    </row>
    <row r="40" spans="1:56" ht="15.75" thickBot="1" x14ac:dyDescent="0.3">
      <c r="A40" s="350"/>
      <c r="B40" s="363"/>
      <c r="C40" s="364"/>
      <c r="D40" s="364"/>
      <c r="E40" s="364"/>
      <c r="F40" s="364"/>
      <c r="G40" s="364"/>
      <c r="H40" s="364"/>
      <c r="I40" s="364"/>
      <c r="J40" s="364"/>
      <c r="K40" s="365"/>
      <c r="L40" s="355"/>
      <c r="M40" s="363"/>
      <c r="N40" s="364"/>
      <c r="O40" s="364"/>
      <c r="P40" s="364"/>
      <c r="Q40" s="364"/>
      <c r="R40" s="364"/>
      <c r="S40" s="364"/>
      <c r="T40" s="364"/>
      <c r="U40" s="364"/>
      <c r="V40" s="374"/>
      <c r="W40" s="361"/>
      <c r="X40" s="369"/>
      <c r="Y40" s="364"/>
      <c r="Z40" s="364"/>
      <c r="AA40" s="364"/>
      <c r="AB40" s="364"/>
      <c r="AC40" s="364"/>
      <c r="AD40" s="364"/>
      <c r="AE40" s="364"/>
      <c r="AF40" s="364"/>
      <c r="AG40" s="370"/>
      <c r="AH40" s="383"/>
      <c r="AI40" s="375"/>
      <c r="AJ40" s="364"/>
      <c r="AK40" s="364"/>
      <c r="AL40" s="364"/>
      <c r="AM40" s="364"/>
      <c r="AN40" s="364"/>
      <c r="AO40" s="364"/>
      <c r="AP40" s="364"/>
      <c r="AQ40" s="364"/>
      <c r="AR40" s="376"/>
      <c r="AS40" s="386"/>
      <c r="AT40" s="377"/>
      <c r="AU40" s="364"/>
      <c r="AV40" s="364"/>
      <c r="AW40" s="364"/>
      <c r="AX40" s="364"/>
      <c r="AY40" s="364"/>
      <c r="AZ40" s="364"/>
      <c r="BA40" s="364"/>
      <c r="BB40" s="364"/>
      <c r="BC40" s="378"/>
      <c r="BD40" s="373"/>
    </row>
    <row r="41" spans="1:56" ht="15.75" thickBot="1" x14ac:dyDescent="0.3">
      <c r="A41" s="350" t="str">
        <f>'Merit Overview'!A13</f>
        <v>Member #11</v>
      </c>
      <c r="B41" s="347"/>
      <c r="C41" s="348"/>
      <c r="D41" s="348"/>
      <c r="E41" s="348"/>
      <c r="F41" s="348"/>
      <c r="G41" s="348"/>
      <c r="H41" s="348"/>
      <c r="I41" s="348"/>
      <c r="J41" s="348"/>
      <c r="K41" s="348"/>
      <c r="L41" s="353" t="str">
        <f>IF(OR(B41="",B42="",B43=""),"","X")</f>
        <v/>
      </c>
      <c r="M41" s="352"/>
      <c r="N41" s="352"/>
      <c r="O41" s="352"/>
      <c r="P41" s="352"/>
      <c r="Q41" s="352"/>
      <c r="R41" s="352"/>
      <c r="S41" s="352"/>
      <c r="T41" s="352"/>
      <c r="U41" s="352"/>
      <c r="V41" s="362"/>
      <c r="W41" s="359" t="str">
        <f>IF(OR(M41="",M42="",M43=""),"","X")</f>
        <v/>
      </c>
      <c r="X41" s="351"/>
      <c r="Y41" s="352"/>
      <c r="Z41" s="352"/>
      <c r="AA41" s="352"/>
      <c r="AB41" s="352"/>
      <c r="AC41" s="352"/>
      <c r="AD41" s="352"/>
      <c r="AE41" s="352"/>
      <c r="AF41" s="352"/>
      <c r="AG41" s="362"/>
      <c r="AH41" s="381" t="str">
        <f>IF(OR(X41="",X42="",X43=""),"","X")</f>
        <v/>
      </c>
      <c r="AI41" s="351"/>
      <c r="AJ41" s="352"/>
      <c r="AK41" s="352"/>
      <c r="AL41" s="352"/>
      <c r="AM41" s="352"/>
      <c r="AN41" s="352"/>
      <c r="AO41" s="352"/>
      <c r="AP41" s="352"/>
      <c r="AQ41" s="352"/>
      <c r="AR41" s="362"/>
      <c r="AS41" s="384" t="str">
        <f>IF(OR(AI41="",AI42="",AI43=""),"","X")</f>
        <v/>
      </c>
      <c r="AT41" s="351"/>
      <c r="AU41" s="352"/>
      <c r="AV41" s="352"/>
      <c r="AW41" s="352"/>
      <c r="AX41" s="352"/>
      <c r="AY41" s="352"/>
      <c r="AZ41" s="352"/>
      <c r="BA41" s="352"/>
      <c r="BB41" s="352"/>
      <c r="BC41" s="362"/>
      <c r="BD41" s="371" t="str">
        <f>IF(OR(AT41="",AT42="",AT43=""),"","X")</f>
        <v/>
      </c>
    </row>
    <row r="42" spans="1:56" ht="15.75" thickBot="1" x14ac:dyDescent="0.3">
      <c r="A42" s="350"/>
      <c r="B42" s="347"/>
      <c r="C42" s="348"/>
      <c r="D42" s="348"/>
      <c r="E42" s="348"/>
      <c r="F42" s="348"/>
      <c r="G42" s="348"/>
      <c r="H42" s="348"/>
      <c r="I42" s="348"/>
      <c r="J42" s="348"/>
      <c r="K42" s="348"/>
      <c r="L42" s="354"/>
      <c r="M42" s="348"/>
      <c r="N42" s="348"/>
      <c r="O42" s="348"/>
      <c r="P42" s="348"/>
      <c r="Q42" s="348"/>
      <c r="R42" s="348"/>
      <c r="S42" s="348"/>
      <c r="T42" s="348"/>
      <c r="U42" s="348"/>
      <c r="V42" s="349"/>
      <c r="W42" s="360"/>
      <c r="X42" s="347"/>
      <c r="Y42" s="348"/>
      <c r="Z42" s="348"/>
      <c r="AA42" s="348"/>
      <c r="AB42" s="348"/>
      <c r="AC42" s="348"/>
      <c r="AD42" s="348"/>
      <c r="AE42" s="348"/>
      <c r="AF42" s="348"/>
      <c r="AG42" s="349"/>
      <c r="AH42" s="382"/>
      <c r="AI42" s="347"/>
      <c r="AJ42" s="348"/>
      <c r="AK42" s="348"/>
      <c r="AL42" s="348"/>
      <c r="AM42" s="348"/>
      <c r="AN42" s="348"/>
      <c r="AO42" s="348"/>
      <c r="AP42" s="348"/>
      <c r="AQ42" s="348"/>
      <c r="AR42" s="349"/>
      <c r="AS42" s="385"/>
      <c r="AT42" s="347"/>
      <c r="AU42" s="348"/>
      <c r="AV42" s="348"/>
      <c r="AW42" s="348"/>
      <c r="AX42" s="348"/>
      <c r="AY42" s="348"/>
      <c r="AZ42" s="348"/>
      <c r="BA42" s="348"/>
      <c r="BB42" s="348"/>
      <c r="BC42" s="349"/>
      <c r="BD42" s="372"/>
    </row>
    <row r="43" spans="1:56" ht="15.75" thickBot="1" x14ac:dyDescent="0.3">
      <c r="A43" s="350"/>
      <c r="B43" s="363"/>
      <c r="C43" s="364"/>
      <c r="D43" s="364"/>
      <c r="E43" s="364"/>
      <c r="F43" s="364"/>
      <c r="G43" s="364"/>
      <c r="H43" s="364"/>
      <c r="I43" s="364"/>
      <c r="J43" s="364"/>
      <c r="K43" s="365"/>
      <c r="L43" s="355"/>
      <c r="M43" s="363"/>
      <c r="N43" s="364"/>
      <c r="O43" s="364"/>
      <c r="P43" s="364"/>
      <c r="Q43" s="364"/>
      <c r="R43" s="364"/>
      <c r="S43" s="364"/>
      <c r="T43" s="364"/>
      <c r="U43" s="364"/>
      <c r="V43" s="374"/>
      <c r="W43" s="361"/>
      <c r="X43" s="369"/>
      <c r="Y43" s="364"/>
      <c r="Z43" s="364"/>
      <c r="AA43" s="364"/>
      <c r="AB43" s="364"/>
      <c r="AC43" s="364"/>
      <c r="AD43" s="364"/>
      <c r="AE43" s="364"/>
      <c r="AF43" s="364"/>
      <c r="AG43" s="370"/>
      <c r="AH43" s="383"/>
      <c r="AI43" s="375"/>
      <c r="AJ43" s="364"/>
      <c r="AK43" s="364"/>
      <c r="AL43" s="364"/>
      <c r="AM43" s="364"/>
      <c r="AN43" s="364"/>
      <c r="AO43" s="364"/>
      <c r="AP43" s="364"/>
      <c r="AQ43" s="364"/>
      <c r="AR43" s="376"/>
      <c r="AS43" s="386"/>
      <c r="AT43" s="377"/>
      <c r="AU43" s="364"/>
      <c r="AV43" s="364"/>
      <c r="AW43" s="364"/>
      <c r="AX43" s="364"/>
      <c r="AY43" s="364"/>
      <c r="AZ43" s="364"/>
      <c r="BA43" s="364"/>
      <c r="BB43" s="364"/>
      <c r="BC43" s="378"/>
      <c r="BD43" s="373"/>
    </row>
    <row r="44" spans="1:56" ht="15.75" thickBot="1" x14ac:dyDescent="0.3">
      <c r="A44" s="350" t="str">
        <f>'Merit Overview'!A14</f>
        <v>Member #12</v>
      </c>
      <c r="B44" s="347"/>
      <c r="C44" s="348"/>
      <c r="D44" s="348"/>
      <c r="E44" s="348"/>
      <c r="F44" s="348"/>
      <c r="G44" s="348"/>
      <c r="H44" s="348"/>
      <c r="I44" s="348"/>
      <c r="J44" s="348"/>
      <c r="K44" s="348"/>
      <c r="L44" s="353" t="str">
        <f>IF(OR(B44="",B45="",B46=""),"","X")</f>
        <v/>
      </c>
      <c r="M44" s="352"/>
      <c r="N44" s="352"/>
      <c r="O44" s="352"/>
      <c r="P44" s="352"/>
      <c r="Q44" s="352"/>
      <c r="R44" s="352"/>
      <c r="S44" s="352"/>
      <c r="T44" s="352"/>
      <c r="U44" s="352"/>
      <c r="V44" s="362"/>
      <c r="W44" s="359" t="str">
        <f>IF(OR(M44="",M45="",M46=""),"","X")</f>
        <v/>
      </c>
      <c r="X44" s="351"/>
      <c r="Y44" s="352"/>
      <c r="Z44" s="352"/>
      <c r="AA44" s="352"/>
      <c r="AB44" s="352"/>
      <c r="AC44" s="352"/>
      <c r="AD44" s="352"/>
      <c r="AE44" s="352"/>
      <c r="AF44" s="352"/>
      <c r="AG44" s="362"/>
      <c r="AH44" s="381" t="str">
        <f>IF(OR(X44="",X45="",X46=""),"","X")</f>
        <v/>
      </c>
      <c r="AI44" s="351"/>
      <c r="AJ44" s="352"/>
      <c r="AK44" s="352"/>
      <c r="AL44" s="352"/>
      <c r="AM44" s="352"/>
      <c r="AN44" s="352"/>
      <c r="AO44" s="352"/>
      <c r="AP44" s="352"/>
      <c r="AQ44" s="352"/>
      <c r="AR44" s="362"/>
      <c r="AS44" s="384" t="str">
        <f>IF(OR(AI44="",AI45="",AI46=""),"","X")</f>
        <v/>
      </c>
      <c r="AT44" s="351"/>
      <c r="AU44" s="352"/>
      <c r="AV44" s="352"/>
      <c r="AW44" s="352"/>
      <c r="AX44" s="352"/>
      <c r="AY44" s="352"/>
      <c r="AZ44" s="352"/>
      <c r="BA44" s="352"/>
      <c r="BB44" s="352"/>
      <c r="BC44" s="362"/>
      <c r="BD44" s="371" t="str">
        <f>IF(OR(AT44="",AT45="",AT46=""),"","X")</f>
        <v/>
      </c>
    </row>
    <row r="45" spans="1:56" ht="15.75" thickBot="1" x14ac:dyDescent="0.3">
      <c r="A45" s="350"/>
      <c r="B45" s="347"/>
      <c r="C45" s="348"/>
      <c r="D45" s="348"/>
      <c r="E45" s="348"/>
      <c r="F45" s="348"/>
      <c r="G45" s="348"/>
      <c r="H45" s="348"/>
      <c r="I45" s="348"/>
      <c r="J45" s="348"/>
      <c r="K45" s="348"/>
      <c r="L45" s="354"/>
      <c r="M45" s="348"/>
      <c r="N45" s="348"/>
      <c r="O45" s="348"/>
      <c r="P45" s="348"/>
      <c r="Q45" s="348"/>
      <c r="R45" s="348"/>
      <c r="S45" s="348"/>
      <c r="T45" s="348"/>
      <c r="U45" s="348"/>
      <c r="V45" s="349"/>
      <c r="W45" s="360"/>
      <c r="X45" s="347"/>
      <c r="Y45" s="348"/>
      <c r="Z45" s="348"/>
      <c r="AA45" s="348"/>
      <c r="AB45" s="348"/>
      <c r="AC45" s="348"/>
      <c r="AD45" s="348"/>
      <c r="AE45" s="348"/>
      <c r="AF45" s="348"/>
      <c r="AG45" s="349"/>
      <c r="AH45" s="382"/>
      <c r="AI45" s="347"/>
      <c r="AJ45" s="348"/>
      <c r="AK45" s="348"/>
      <c r="AL45" s="348"/>
      <c r="AM45" s="348"/>
      <c r="AN45" s="348"/>
      <c r="AO45" s="348"/>
      <c r="AP45" s="348"/>
      <c r="AQ45" s="348"/>
      <c r="AR45" s="349"/>
      <c r="AS45" s="385"/>
      <c r="AT45" s="347"/>
      <c r="AU45" s="348"/>
      <c r="AV45" s="348"/>
      <c r="AW45" s="348"/>
      <c r="AX45" s="348"/>
      <c r="AY45" s="348"/>
      <c r="AZ45" s="348"/>
      <c r="BA45" s="348"/>
      <c r="BB45" s="348"/>
      <c r="BC45" s="349"/>
      <c r="BD45" s="372"/>
    </row>
    <row r="46" spans="1:56" ht="15.75" thickBot="1" x14ac:dyDescent="0.3">
      <c r="A46" s="350"/>
      <c r="B46" s="363"/>
      <c r="C46" s="364"/>
      <c r="D46" s="364"/>
      <c r="E46" s="364"/>
      <c r="F46" s="364"/>
      <c r="G46" s="364"/>
      <c r="H46" s="364"/>
      <c r="I46" s="364"/>
      <c r="J46" s="364"/>
      <c r="K46" s="365"/>
      <c r="L46" s="355"/>
      <c r="M46" s="363"/>
      <c r="N46" s="364"/>
      <c r="O46" s="364"/>
      <c r="P46" s="364"/>
      <c r="Q46" s="364"/>
      <c r="R46" s="364"/>
      <c r="S46" s="364"/>
      <c r="T46" s="364"/>
      <c r="U46" s="364"/>
      <c r="V46" s="374"/>
      <c r="W46" s="361"/>
      <c r="X46" s="369"/>
      <c r="Y46" s="364"/>
      <c r="Z46" s="364"/>
      <c r="AA46" s="364"/>
      <c r="AB46" s="364"/>
      <c r="AC46" s="364"/>
      <c r="AD46" s="364"/>
      <c r="AE46" s="364"/>
      <c r="AF46" s="364"/>
      <c r="AG46" s="370"/>
      <c r="AH46" s="383"/>
      <c r="AI46" s="375"/>
      <c r="AJ46" s="364"/>
      <c r="AK46" s="364"/>
      <c r="AL46" s="364"/>
      <c r="AM46" s="364"/>
      <c r="AN46" s="364"/>
      <c r="AO46" s="364"/>
      <c r="AP46" s="364"/>
      <c r="AQ46" s="364"/>
      <c r="AR46" s="376"/>
      <c r="AS46" s="386"/>
      <c r="AT46" s="377"/>
      <c r="AU46" s="364"/>
      <c r="AV46" s="364"/>
      <c r="AW46" s="364"/>
      <c r="AX46" s="364"/>
      <c r="AY46" s="364"/>
      <c r="AZ46" s="364"/>
      <c r="BA46" s="364"/>
      <c r="BB46" s="364"/>
      <c r="BC46" s="378"/>
      <c r="BD46" s="373"/>
    </row>
    <row r="47" spans="1:56" ht="15.75" thickBot="1" x14ac:dyDescent="0.3">
      <c r="A47" s="350" t="str">
        <f>'Merit Overview'!A15</f>
        <v>Member #13</v>
      </c>
      <c r="B47" s="347"/>
      <c r="C47" s="348"/>
      <c r="D47" s="348"/>
      <c r="E47" s="348"/>
      <c r="F47" s="348"/>
      <c r="G47" s="348"/>
      <c r="H47" s="348"/>
      <c r="I47" s="348"/>
      <c r="J47" s="348"/>
      <c r="K47" s="348"/>
      <c r="L47" s="353" t="str">
        <f>IF(OR(B47="",B48="",B49=""),"","X")</f>
        <v/>
      </c>
      <c r="M47" s="352"/>
      <c r="N47" s="352"/>
      <c r="O47" s="352"/>
      <c r="P47" s="352"/>
      <c r="Q47" s="352"/>
      <c r="R47" s="352"/>
      <c r="S47" s="352"/>
      <c r="T47" s="352"/>
      <c r="U47" s="352"/>
      <c r="V47" s="362"/>
      <c r="W47" s="359" t="str">
        <f>IF(OR(M47="",M48="",M49=""),"","X")</f>
        <v/>
      </c>
      <c r="X47" s="351"/>
      <c r="Y47" s="352"/>
      <c r="Z47" s="352"/>
      <c r="AA47" s="352"/>
      <c r="AB47" s="352"/>
      <c r="AC47" s="352"/>
      <c r="AD47" s="352"/>
      <c r="AE47" s="352"/>
      <c r="AF47" s="352"/>
      <c r="AG47" s="362"/>
      <c r="AH47" s="381" t="str">
        <f>IF(OR(X47="",X48="",X49=""),"","X")</f>
        <v/>
      </c>
      <c r="AI47" s="351"/>
      <c r="AJ47" s="352"/>
      <c r="AK47" s="352"/>
      <c r="AL47" s="352"/>
      <c r="AM47" s="352"/>
      <c r="AN47" s="352"/>
      <c r="AO47" s="352"/>
      <c r="AP47" s="352"/>
      <c r="AQ47" s="352"/>
      <c r="AR47" s="362"/>
      <c r="AS47" s="384" t="str">
        <f>IF(OR(AI47="",AI48="",AI49=""),"","X")</f>
        <v/>
      </c>
      <c r="AT47" s="351"/>
      <c r="AU47" s="352"/>
      <c r="AV47" s="352"/>
      <c r="AW47" s="352"/>
      <c r="AX47" s="352"/>
      <c r="AY47" s="352"/>
      <c r="AZ47" s="352"/>
      <c r="BA47" s="352"/>
      <c r="BB47" s="352"/>
      <c r="BC47" s="362"/>
      <c r="BD47" s="371" t="str">
        <f>IF(OR(AT47="",AT48="",AT49=""),"","X")</f>
        <v/>
      </c>
    </row>
    <row r="48" spans="1:56" ht="15.75" thickBot="1" x14ac:dyDescent="0.3">
      <c r="A48" s="350"/>
      <c r="B48" s="347"/>
      <c r="C48" s="348"/>
      <c r="D48" s="348"/>
      <c r="E48" s="348"/>
      <c r="F48" s="348"/>
      <c r="G48" s="348"/>
      <c r="H48" s="348"/>
      <c r="I48" s="348"/>
      <c r="J48" s="348"/>
      <c r="K48" s="348"/>
      <c r="L48" s="354"/>
      <c r="M48" s="348"/>
      <c r="N48" s="348"/>
      <c r="O48" s="348"/>
      <c r="P48" s="348"/>
      <c r="Q48" s="348"/>
      <c r="R48" s="348"/>
      <c r="S48" s="348"/>
      <c r="T48" s="348"/>
      <c r="U48" s="348"/>
      <c r="V48" s="349"/>
      <c r="W48" s="360"/>
      <c r="X48" s="347"/>
      <c r="Y48" s="348"/>
      <c r="Z48" s="348"/>
      <c r="AA48" s="348"/>
      <c r="AB48" s="348"/>
      <c r="AC48" s="348"/>
      <c r="AD48" s="348"/>
      <c r="AE48" s="348"/>
      <c r="AF48" s="348"/>
      <c r="AG48" s="349"/>
      <c r="AH48" s="382"/>
      <c r="AI48" s="347"/>
      <c r="AJ48" s="348"/>
      <c r="AK48" s="348"/>
      <c r="AL48" s="348"/>
      <c r="AM48" s="348"/>
      <c r="AN48" s="348"/>
      <c r="AO48" s="348"/>
      <c r="AP48" s="348"/>
      <c r="AQ48" s="348"/>
      <c r="AR48" s="349"/>
      <c r="AS48" s="385"/>
      <c r="AT48" s="347"/>
      <c r="AU48" s="348"/>
      <c r="AV48" s="348"/>
      <c r="AW48" s="348"/>
      <c r="AX48" s="348"/>
      <c r="AY48" s="348"/>
      <c r="AZ48" s="348"/>
      <c r="BA48" s="348"/>
      <c r="BB48" s="348"/>
      <c r="BC48" s="349"/>
      <c r="BD48" s="372"/>
    </row>
    <row r="49" spans="1:56" ht="15.75" thickBot="1" x14ac:dyDescent="0.3">
      <c r="A49" s="350"/>
      <c r="B49" s="363"/>
      <c r="C49" s="364"/>
      <c r="D49" s="364"/>
      <c r="E49" s="364"/>
      <c r="F49" s="364"/>
      <c r="G49" s="364"/>
      <c r="H49" s="364"/>
      <c r="I49" s="364"/>
      <c r="J49" s="364"/>
      <c r="K49" s="365"/>
      <c r="L49" s="355"/>
      <c r="M49" s="363"/>
      <c r="N49" s="364"/>
      <c r="O49" s="364"/>
      <c r="P49" s="364"/>
      <c r="Q49" s="364"/>
      <c r="R49" s="364"/>
      <c r="S49" s="364"/>
      <c r="T49" s="364"/>
      <c r="U49" s="364"/>
      <c r="V49" s="374"/>
      <c r="W49" s="361"/>
      <c r="X49" s="369"/>
      <c r="Y49" s="364"/>
      <c r="Z49" s="364"/>
      <c r="AA49" s="364"/>
      <c r="AB49" s="364"/>
      <c r="AC49" s="364"/>
      <c r="AD49" s="364"/>
      <c r="AE49" s="364"/>
      <c r="AF49" s="364"/>
      <c r="AG49" s="370"/>
      <c r="AH49" s="383"/>
      <c r="AI49" s="375"/>
      <c r="AJ49" s="364"/>
      <c r="AK49" s="364"/>
      <c r="AL49" s="364"/>
      <c r="AM49" s="364"/>
      <c r="AN49" s="364"/>
      <c r="AO49" s="364"/>
      <c r="AP49" s="364"/>
      <c r="AQ49" s="364"/>
      <c r="AR49" s="376"/>
      <c r="AS49" s="386"/>
      <c r="AT49" s="377"/>
      <c r="AU49" s="364"/>
      <c r="AV49" s="364"/>
      <c r="AW49" s="364"/>
      <c r="AX49" s="364"/>
      <c r="AY49" s="364"/>
      <c r="AZ49" s="364"/>
      <c r="BA49" s="364"/>
      <c r="BB49" s="364"/>
      <c r="BC49" s="378"/>
      <c r="BD49" s="373"/>
    </row>
    <row r="50" spans="1:56" ht="15.75" thickBot="1" x14ac:dyDescent="0.3">
      <c r="A50" s="350" t="str">
        <f>'Merit Overview'!A16</f>
        <v>Member #14</v>
      </c>
      <c r="B50" s="347"/>
      <c r="C50" s="348"/>
      <c r="D50" s="348"/>
      <c r="E50" s="348"/>
      <c r="F50" s="348"/>
      <c r="G50" s="348"/>
      <c r="H50" s="348"/>
      <c r="I50" s="348"/>
      <c r="J50" s="348"/>
      <c r="K50" s="348"/>
      <c r="L50" s="353" t="str">
        <f>IF(OR(B50="",B51="",B52=""),"","X")</f>
        <v/>
      </c>
      <c r="M50" s="352"/>
      <c r="N50" s="352"/>
      <c r="O50" s="352"/>
      <c r="P50" s="352"/>
      <c r="Q50" s="352"/>
      <c r="R50" s="352"/>
      <c r="S50" s="352"/>
      <c r="T50" s="352"/>
      <c r="U50" s="352"/>
      <c r="V50" s="362"/>
      <c r="W50" s="359" t="str">
        <f>IF(OR(M50="",M51="",M52=""),"","X")</f>
        <v/>
      </c>
      <c r="X50" s="351"/>
      <c r="Y50" s="352"/>
      <c r="Z50" s="352"/>
      <c r="AA50" s="352"/>
      <c r="AB50" s="352"/>
      <c r="AC50" s="352"/>
      <c r="AD50" s="352"/>
      <c r="AE50" s="352"/>
      <c r="AF50" s="352"/>
      <c r="AG50" s="362"/>
      <c r="AH50" s="381" t="str">
        <f>IF(OR(X50="",X51="",X52=""),"","X")</f>
        <v/>
      </c>
      <c r="AI50" s="351"/>
      <c r="AJ50" s="352"/>
      <c r="AK50" s="352"/>
      <c r="AL50" s="352"/>
      <c r="AM50" s="352"/>
      <c r="AN50" s="352"/>
      <c r="AO50" s="352"/>
      <c r="AP50" s="352"/>
      <c r="AQ50" s="352"/>
      <c r="AR50" s="362"/>
      <c r="AS50" s="384" t="str">
        <f>IF(OR(AI50="",AI51="",AI52=""),"","X")</f>
        <v/>
      </c>
      <c r="AT50" s="351"/>
      <c r="AU50" s="352"/>
      <c r="AV50" s="352"/>
      <c r="AW50" s="352"/>
      <c r="AX50" s="352"/>
      <c r="AY50" s="352"/>
      <c r="AZ50" s="352"/>
      <c r="BA50" s="352"/>
      <c r="BB50" s="352"/>
      <c r="BC50" s="362"/>
      <c r="BD50" s="371" t="str">
        <f>IF(OR(AT50="",AT51="",AT52=""),"","X")</f>
        <v/>
      </c>
    </row>
    <row r="51" spans="1:56" ht="15.75" thickBot="1" x14ac:dyDescent="0.3">
      <c r="A51" s="350"/>
      <c r="B51" s="347"/>
      <c r="C51" s="348"/>
      <c r="D51" s="348"/>
      <c r="E51" s="348"/>
      <c r="F51" s="348"/>
      <c r="G51" s="348"/>
      <c r="H51" s="348"/>
      <c r="I51" s="348"/>
      <c r="J51" s="348"/>
      <c r="K51" s="348"/>
      <c r="L51" s="354"/>
      <c r="M51" s="348"/>
      <c r="N51" s="348"/>
      <c r="O51" s="348"/>
      <c r="P51" s="348"/>
      <c r="Q51" s="348"/>
      <c r="R51" s="348"/>
      <c r="S51" s="348"/>
      <c r="T51" s="348"/>
      <c r="U51" s="348"/>
      <c r="V51" s="349"/>
      <c r="W51" s="360"/>
      <c r="X51" s="347"/>
      <c r="Y51" s="348"/>
      <c r="Z51" s="348"/>
      <c r="AA51" s="348"/>
      <c r="AB51" s="348"/>
      <c r="AC51" s="348"/>
      <c r="AD51" s="348"/>
      <c r="AE51" s="348"/>
      <c r="AF51" s="348"/>
      <c r="AG51" s="349"/>
      <c r="AH51" s="382"/>
      <c r="AI51" s="347"/>
      <c r="AJ51" s="348"/>
      <c r="AK51" s="348"/>
      <c r="AL51" s="348"/>
      <c r="AM51" s="348"/>
      <c r="AN51" s="348"/>
      <c r="AO51" s="348"/>
      <c r="AP51" s="348"/>
      <c r="AQ51" s="348"/>
      <c r="AR51" s="349"/>
      <c r="AS51" s="385"/>
      <c r="AT51" s="347"/>
      <c r="AU51" s="348"/>
      <c r="AV51" s="348"/>
      <c r="AW51" s="348"/>
      <c r="AX51" s="348"/>
      <c r="AY51" s="348"/>
      <c r="AZ51" s="348"/>
      <c r="BA51" s="348"/>
      <c r="BB51" s="348"/>
      <c r="BC51" s="349"/>
      <c r="BD51" s="372"/>
    </row>
    <row r="52" spans="1:56" ht="15.75" thickBot="1" x14ac:dyDescent="0.3">
      <c r="A52" s="350"/>
      <c r="B52" s="363"/>
      <c r="C52" s="364"/>
      <c r="D52" s="364"/>
      <c r="E52" s="364"/>
      <c r="F52" s="364"/>
      <c r="G52" s="364"/>
      <c r="H52" s="364"/>
      <c r="I52" s="364"/>
      <c r="J52" s="364"/>
      <c r="K52" s="365"/>
      <c r="L52" s="355"/>
      <c r="M52" s="363"/>
      <c r="N52" s="364"/>
      <c r="O52" s="364"/>
      <c r="P52" s="364"/>
      <c r="Q52" s="364"/>
      <c r="R52" s="364"/>
      <c r="S52" s="364"/>
      <c r="T52" s="364"/>
      <c r="U52" s="364"/>
      <c r="V52" s="374"/>
      <c r="W52" s="361"/>
      <c r="X52" s="369"/>
      <c r="Y52" s="364"/>
      <c r="Z52" s="364"/>
      <c r="AA52" s="364"/>
      <c r="AB52" s="364"/>
      <c r="AC52" s="364"/>
      <c r="AD52" s="364"/>
      <c r="AE52" s="364"/>
      <c r="AF52" s="364"/>
      <c r="AG52" s="370"/>
      <c r="AH52" s="383"/>
      <c r="AI52" s="375"/>
      <c r="AJ52" s="364"/>
      <c r="AK52" s="364"/>
      <c r="AL52" s="364"/>
      <c r="AM52" s="364"/>
      <c r="AN52" s="364"/>
      <c r="AO52" s="364"/>
      <c r="AP52" s="364"/>
      <c r="AQ52" s="364"/>
      <c r="AR52" s="376"/>
      <c r="AS52" s="386"/>
      <c r="AT52" s="377"/>
      <c r="AU52" s="364"/>
      <c r="AV52" s="364"/>
      <c r="AW52" s="364"/>
      <c r="AX52" s="364"/>
      <c r="AY52" s="364"/>
      <c r="AZ52" s="364"/>
      <c r="BA52" s="364"/>
      <c r="BB52" s="364"/>
      <c r="BC52" s="378"/>
      <c r="BD52" s="373"/>
    </row>
    <row r="53" spans="1:56" ht="15.75" thickBot="1" x14ac:dyDescent="0.3">
      <c r="A53" s="350" t="str">
        <f>'Merit Overview'!A17</f>
        <v>Member #15</v>
      </c>
      <c r="B53" s="347"/>
      <c r="C53" s="348"/>
      <c r="D53" s="348"/>
      <c r="E53" s="348"/>
      <c r="F53" s="348"/>
      <c r="G53" s="348"/>
      <c r="H53" s="348"/>
      <c r="I53" s="348"/>
      <c r="J53" s="348"/>
      <c r="K53" s="348"/>
      <c r="L53" s="353" t="str">
        <f>IF(OR(B53="",B54="",B55=""),"","X")</f>
        <v/>
      </c>
      <c r="M53" s="352"/>
      <c r="N53" s="352"/>
      <c r="O53" s="352"/>
      <c r="P53" s="352"/>
      <c r="Q53" s="352"/>
      <c r="R53" s="352"/>
      <c r="S53" s="352"/>
      <c r="T53" s="352"/>
      <c r="U53" s="352"/>
      <c r="V53" s="362"/>
      <c r="W53" s="359" t="str">
        <f>IF(OR(M53="",M54="",M55=""),"","X")</f>
        <v/>
      </c>
      <c r="X53" s="351"/>
      <c r="Y53" s="352"/>
      <c r="Z53" s="352"/>
      <c r="AA53" s="352"/>
      <c r="AB53" s="352"/>
      <c r="AC53" s="352"/>
      <c r="AD53" s="352"/>
      <c r="AE53" s="352"/>
      <c r="AF53" s="352"/>
      <c r="AG53" s="362"/>
      <c r="AH53" s="381" t="str">
        <f>IF(OR(X53="",X54="",X55=""),"","X")</f>
        <v/>
      </c>
      <c r="AI53" s="351"/>
      <c r="AJ53" s="352"/>
      <c r="AK53" s="352"/>
      <c r="AL53" s="352"/>
      <c r="AM53" s="352"/>
      <c r="AN53" s="352"/>
      <c r="AO53" s="352"/>
      <c r="AP53" s="352"/>
      <c r="AQ53" s="352"/>
      <c r="AR53" s="362"/>
      <c r="AS53" s="384" t="str">
        <f>IF(OR(AI53="",AI54="",AI55=""),"","X")</f>
        <v/>
      </c>
      <c r="AT53" s="351"/>
      <c r="AU53" s="352"/>
      <c r="AV53" s="352"/>
      <c r="AW53" s="352"/>
      <c r="AX53" s="352"/>
      <c r="AY53" s="352"/>
      <c r="AZ53" s="352"/>
      <c r="BA53" s="352"/>
      <c r="BB53" s="352"/>
      <c r="BC53" s="362"/>
      <c r="BD53" s="371" t="str">
        <f>IF(OR(AT53="",AT54="",AT55=""),"","X")</f>
        <v/>
      </c>
    </row>
    <row r="54" spans="1:56" ht="15.75" thickBot="1" x14ac:dyDescent="0.3">
      <c r="A54" s="350"/>
      <c r="B54" s="347"/>
      <c r="C54" s="348"/>
      <c r="D54" s="348"/>
      <c r="E54" s="348"/>
      <c r="F54" s="348"/>
      <c r="G54" s="348"/>
      <c r="H54" s="348"/>
      <c r="I54" s="348"/>
      <c r="J54" s="348"/>
      <c r="K54" s="348"/>
      <c r="L54" s="354"/>
      <c r="M54" s="348"/>
      <c r="N54" s="348"/>
      <c r="O54" s="348"/>
      <c r="P54" s="348"/>
      <c r="Q54" s="348"/>
      <c r="R54" s="348"/>
      <c r="S54" s="348"/>
      <c r="T54" s="348"/>
      <c r="U54" s="348"/>
      <c r="V54" s="349"/>
      <c r="W54" s="360"/>
      <c r="X54" s="347"/>
      <c r="Y54" s="348"/>
      <c r="Z54" s="348"/>
      <c r="AA54" s="348"/>
      <c r="AB54" s="348"/>
      <c r="AC54" s="348"/>
      <c r="AD54" s="348"/>
      <c r="AE54" s="348"/>
      <c r="AF54" s="348"/>
      <c r="AG54" s="349"/>
      <c r="AH54" s="382"/>
      <c r="AI54" s="347"/>
      <c r="AJ54" s="348"/>
      <c r="AK54" s="348"/>
      <c r="AL54" s="348"/>
      <c r="AM54" s="348"/>
      <c r="AN54" s="348"/>
      <c r="AO54" s="348"/>
      <c r="AP54" s="348"/>
      <c r="AQ54" s="348"/>
      <c r="AR54" s="349"/>
      <c r="AS54" s="385"/>
      <c r="AT54" s="347"/>
      <c r="AU54" s="348"/>
      <c r="AV54" s="348"/>
      <c r="AW54" s="348"/>
      <c r="AX54" s="348"/>
      <c r="AY54" s="348"/>
      <c r="AZ54" s="348"/>
      <c r="BA54" s="348"/>
      <c r="BB54" s="348"/>
      <c r="BC54" s="349"/>
      <c r="BD54" s="372"/>
    </row>
    <row r="55" spans="1:56" ht="15.75" thickBot="1" x14ac:dyDescent="0.3">
      <c r="A55" s="350"/>
      <c r="B55" s="363"/>
      <c r="C55" s="364"/>
      <c r="D55" s="364"/>
      <c r="E55" s="364"/>
      <c r="F55" s="364"/>
      <c r="G55" s="364"/>
      <c r="H55" s="364"/>
      <c r="I55" s="364"/>
      <c r="J55" s="364"/>
      <c r="K55" s="365"/>
      <c r="L55" s="355"/>
      <c r="M55" s="363"/>
      <c r="N55" s="364"/>
      <c r="O55" s="364"/>
      <c r="P55" s="364"/>
      <c r="Q55" s="364"/>
      <c r="R55" s="364"/>
      <c r="S55" s="364"/>
      <c r="T55" s="364"/>
      <c r="U55" s="364"/>
      <c r="V55" s="374"/>
      <c r="W55" s="361"/>
      <c r="X55" s="369"/>
      <c r="Y55" s="364"/>
      <c r="Z55" s="364"/>
      <c r="AA55" s="364"/>
      <c r="AB55" s="364"/>
      <c r="AC55" s="364"/>
      <c r="AD55" s="364"/>
      <c r="AE55" s="364"/>
      <c r="AF55" s="364"/>
      <c r="AG55" s="370"/>
      <c r="AH55" s="383"/>
      <c r="AI55" s="375"/>
      <c r="AJ55" s="364"/>
      <c r="AK55" s="364"/>
      <c r="AL55" s="364"/>
      <c r="AM55" s="364"/>
      <c r="AN55" s="364"/>
      <c r="AO55" s="364"/>
      <c r="AP55" s="364"/>
      <c r="AQ55" s="364"/>
      <c r="AR55" s="376"/>
      <c r="AS55" s="386"/>
      <c r="AT55" s="377"/>
      <c r="AU55" s="364"/>
      <c r="AV55" s="364"/>
      <c r="AW55" s="364"/>
      <c r="AX55" s="364"/>
      <c r="AY55" s="364"/>
      <c r="AZ55" s="364"/>
      <c r="BA55" s="364"/>
      <c r="BB55" s="364"/>
      <c r="BC55" s="378"/>
      <c r="BD55" s="373"/>
    </row>
    <row r="56" spans="1:56" ht="15.75" thickBot="1" x14ac:dyDescent="0.3">
      <c r="A56" s="350" t="str">
        <f>'Merit Overview'!A18</f>
        <v>Member #16</v>
      </c>
      <c r="B56" s="347"/>
      <c r="C56" s="348"/>
      <c r="D56" s="348"/>
      <c r="E56" s="348"/>
      <c r="F56" s="348"/>
      <c r="G56" s="348"/>
      <c r="H56" s="348"/>
      <c r="I56" s="348"/>
      <c r="J56" s="348"/>
      <c r="K56" s="348"/>
      <c r="L56" s="353" t="str">
        <f>IF(OR(B56="",B57="",B58=""),"","X")</f>
        <v/>
      </c>
      <c r="M56" s="352"/>
      <c r="N56" s="352"/>
      <c r="O56" s="352"/>
      <c r="P56" s="352"/>
      <c r="Q56" s="352"/>
      <c r="R56" s="352"/>
      <c r="S56" s="352"/>
      <c r="T56" s="352"/>
      <c r="U56" s="352"/>
      <c r="V56" s="362"/>
      <c r="W56" s="359" t="str">
        <f>IF(OR(M56="",M57="",M58=""),"","X")</f>
        <v/>
      </c>
      <c r="X56" s="351"/>
      <c r="Y56" s="352"/>
      <c r="Z56" s="352"/>
      <c r="AA56" s="352"/>
      <c r="AB56" s="352"/>
      <c r="AC56" s="352"/>
      <c r="AD56" s="352"/>
      <c r="AE56" s="352"/>
      <c r="AF56" s="352"/>
      <c r="AG56" s="362"/>
      <c r="AH56" s="381" t="str">
        <f>IF(OR(X56="",X57="",X58=""),"","X")</f>
        <v/>
      </c>
      <c r="AI56" s="351"/>
      <c r="AJ56" s="352"/>
      <c r="AK56" s="352"/>
      <c r="AL56" s="352"/>
      <c r="AM56" s="352"/>
      <c r="AN56" s="352"/>
      <c r="AO56" s="352"/>
      <c r="AP56" s="352"/>
      <c r="AQ56" s="352"/>
      <c r="AR56" s="362"/>
      <c r="AS56" s="384" t="str">
        <f>IF(OR(AI56="",AI57="",AI58=""),"","X")</f>
        <v/>
      </c>
      <c r="AT56" s="351"/>
      <c r="AU56" s="352"/>
      <c r="AV56" s="352"/>
      <c r="AW56" s="352"/>
      <c r="AX56" s="352"/>
      <c r="AY56" s="352"/>
      <c r="AZ56" s="352"/>
      <c r="BA56" s="352"/>
      <c r="BB56" s="352"/>
      <c r="BC56" s="362"/>
      <c r="BD56" s="371" t="str">
        <f>IF(OR(AT56="",AT57="",AT58=""),"","X")</f>
        <v/>
      </c>
    </row>
    <row r="57" spans="1:56" ht="15.75" thickBot="1" x14ac:dyDescent="0.3">
      <c r="A57" s="350"/>
      <c r="B57" s="347"/>
      <c r="C57" s="348"/>
      <c r="D57" s="348"/>
      <c r="E57" s="348"/>
      <c r="F57" s="348"/>
      <c r="G57" s="348"/>
      <c r="H57" s="348"/>
      <c r="I57" s="348"/>
      <c r="J57" s="348"/>
      <c r="K57" s="348"/>
      <c r="L57" s="354"/>
      <c r="M57" s="348"/>
      <c r="N57" s="348"/>
      <c r="O57" s="348"/>
      <c r="P57" s="348"/>
      <c r="Q57" s="348"/>
      <c r="R57" s="348"/>
      <c r="S57" s="348"/>
      <c r="T57" s="348"/>
      <c r="U57" s="348"/>
      <c r="V57" s="349"/>
      <c r="W57" s="360"/>
      <c r="X57" s="347"/>
      <c r="Y57" s="348"/>
      <c r="Z57" s="348"/>
      <c r="AA57" s="348"/>
      <c r="AB57" s="348"/>
      <c r="AC57" s="348"/>
      <c r="AD57" s="348"/>
      <c r="AE57" s="348"/>
      <c r="AF57" s="348"/>
      <c r="AG57" s="349"/>
      <c r="AH57" s="382"/>
      <c r="AI57" s="347"/>
      <c r="AJ57" s="348"/>
      <c r="AK57" s="348"/>
      <c r="AL57" s="348"/>
      <c r="AM57" s="348"/>
      <c r="AN57" s="348"/>
      <c r="AO57" s="348"/>
      <c r="AP57" s="348"/>
      <c r="AQ57" s="348"/>
      <c r="AR57" s="349"/>
      <c r="AS57" s="385"/>
      <c r="AT57" s="347"/>
      <c r="AU57" s="348"/>
      <c r="AV57" s="348"/>
      <c r="AW57" s="348"/>
      <c r="AX57" s="348"/>
      <c r="AY57" s="348"/>
      <c r="AZ57" s="348"/>
      <c r="BA57" s="348"/>
      <c r="BB57" s="348"/>
      <c r="BC57" s="349"/>
      <c r="BD57" s="372"/>
    </row>
    <row r="58" spans="1:56" ht="15.75" thickBot="1" x14ac:dyDescent="0.3">
      <c r="A58" s="350"/>
      <c r="B58" s="363"/>
      <c r="C58" s="364"/>
      <c r="D58" s="364"/>
      <c r="E58" s="364"/>
      <c r="F58" s="364"/>
      <c r="G58" s="364"/>
      <c r="H58" s="364"/>
      <c r="I58" s="364"/>
      <c r="J58" s="364"/>
      <c r="K58" s="365"/>
      <c r="L58" s="355"/>
      <c r="M58" s="363"/>
      <c r="N58" s="364"/>
      <c r="O58" s="364"/>
      <c r="P58" s="364"/>
      <c r="Q58" s="364"/>
      <c r="R58" s="364"/>
      <c r="S58" s="364"/>
      <c r="T58" s="364"/>
      <c r="U58" s="364"/>
      <c r="V58" s="374"/>
      <c r="W58" s="361"/>
      <c r="X58" s="369"/>
      <c r="Y58" s="364"/>
      <c r="Z58" s="364"/>
      <c r="AA58" s="364"/>
      <c r="AB58" s="364"/>
      <c r="AC58" s="364"/>
      <c r="AD58" s="364"/>
      <c r="AE58" s="364"/>
      <c r="AF58" s="364"/>
      <c r="AG58" s="370"/>
      <c r="AH58" s="383"/>
      <c r="AI58" s="375"/>
      <c r="AJ58" s="364"/>
      <c r="AK58" s="364"/>
      <c r="AL58" s="364"/>
      <c r="AM58" s="364"/>
      <c r="AN58" s="364"/>
      <c r="AO58" s="364"/>
      <c r="AP58" s="364"/>
      <c r="AQ58" s="364"/>
      <c r="AR58" s="376"/>
      <c r="AS58" s="386"/>
      <c r="AT58" s="377"/>
      <c r="AU58" s="364"/>
      <c r="AV58" s="364"/>
      <c r="AW58" s="364"/>
      <c r="AX58" s="364"/>
      <c r="AY58" s="364"/>
      <c r="AZ58" s="364"/>
      <c r="BA58" s="364"/>
      <c r="BB58" s="364"/>
      <c r="BC58" s="378"/>
      <c r="BD58" s="373"/>
    </row>
    <row r="59" spans="1:56" ht="15.75" thickBot="1" x14ac:dyDescent="0.3">
      <c r="A59" s="350" t="str">
        <f>'Merit Overview'!A19</f>
        <v>Member #17</v>
      </c>
      <c r="B59" s="347"/>
      <c r="C59" s="348"/>
      <c r="D59" s="348"/>
      <c r="E59" s="348"/>
      <c r="F59" s="348"/>
      <c r="G59" s="348"/>
      <c r="H59" s="348"/>
      <c r="I59" s="348"/>
      <c r="J59" s="348"/>
      <c r="K59" s="348"/>
      <c r="L59" s="353" t="str">
        <f>IF(OR(B59="",B60="",B61=""),"","X")</f>
        <v/>
      </c>
      <c r="M59" s="352"/>
      <c r="N59" s="352"/>
      <c r="O59" s="352"/>
      <c r="P59" s="352"/>
      <c r="Q59" s="352"/>
      <c r="R59" s="352"/>
      <c r="S59" s="352"/>
      <c r="T59" s="352"/>
      <c r="U59" s="352"/>
      <c r="V59" s="362"/>
      <c r="W59" s="359" t="str">
        <f>IF(OR(M59="",M60="",M61=""),"","X")</f>
        <v/>
      </c>
      <c r="X59" s="351"/>
      <c r="Y59" s="352"/>
      <c r="Z59" s="352"/>
      <c r="AA59" s="352"/>
      <c r="AB59" s="352"/>
      <c r="AC59" s="352"/>
      <c r="AD59" s="352"/>
      <c r="AE59" s="352"/>
      <c r="AF59" s="352"/>
      <c r="AG59" s="362"/>
      <c r="AH59" s="381" t="str">
        <f>IF(OR(X59="",X60="",X61=""),"","X")</f>
        <v/>
      </c>
      <c r="AI59" s="351"/>
      <c r="AJ59" s="352"/>
      <c r="AK59" s="352"/>
      <c r="AL59" s="352"/>
      <c r="AM59" s="352"/>
      <c r="AN59" s="352"/>
      <c r="AO59" s="352"/>
      <c r="AP59" s="352"/>
      <c r="AQ59" s="352"/>
      <c r="AR59" s="362"/>
      <c r="AS59" s="384" t="str">
        <f>IF(OR(AI59="",AI60="",AI61=""),"","X")</f>
        <v/>
      </c>
      <c r="AT59" s="351"/>
      <c r="AU59" s="352"/>
      <c r="AV59" s="352"/>
      <c r="AW59" s="352"/>
      <c r="AX59" s="352"/>
      <c r="AY59" s="352"/>
      <c r="AZ59" s="352"/>
      <c r="BA59" s="352"/>
      <c r="BB59" s="352"/>
      <c r="BC59" s="362"/>
      <c r="BD59" s="371" t="str">
        <f>IF(OR(AT59="",AT60="",AT61=""),"","X")</f>
        <v/>
      </c>
    </row>
    <row r="60" spans="1:56" ht="15.75" thickBot="1" x14ac:dyDescent="0.3">
      <c r="A60" s="350"/>
      <c r="B60" s="347"/>
      <c r="C60" s="348"/>
      <c r="D60" s="348"/>
      <c r="E60" s="348"/>
      <c r="F60" s="348"/>
      <c r="G60" s="348"/>
      <c r="H60" s="348"/>
      <c r="I60" s="348"/>
      <c r="J60" s="348"/>
      <c r="K60" s="348"/>
      <c r="L60" s="354"/>
      <c r="M60" s="348"/>
      <c r="N60" s="348"/>
      <c r="O60" s="348"/>
      <c r="P60" s="348"/>
      <c r="Q60" s="348"/>
      <c r="R60" s="348"/>
      <c r="S60" s="348"/>
      <c r="T60" s="348"/>
      <c r="U60" s="348"/>
      <c r="V60" s="349"/>
      <c r="W60" s="360"/>
      <c r="X60" s="347"/>
      <c r="Y60" s="348"/>
      <c r="Z60" s="348"/>
      <c r="AA60" s="348"/>
      <c r="AB60" s="348"/>
      <c r="AC60" s="348"/>
      <c r="AD60" s="348"/>
      <c r="AE60" s="348"/>
      <c r="AF60" s="348"/>
      <c r="AG60" s="349"/>
      <c r="AH60" s="382"/>
      <c r="AI60" s="347"/>
      <c r="AJ60" s="348"/>
      <c r="AK60" s="348"/>
      <c r="AL60" s="348"/>
      <c r="AM60" s="348"/>
      <c r="AN60" s="348"/>
      <c r="AO60" s="348"/>
      <c r="AP60" s="348"/>
      <c r="AQ60" s="348"/>
      <c r="AR60" s="349"/>
      <c r="AS60" s="385"/>
      <c r="AT60" s="347"/>
      <c r="AU60" s="348"/>
      <c r="AV60" s="348"/>
      <c r="AW60" s="348"/>
      <c r="AX60" s="348"/>
      <c r="AY60" s="348"/>
      <c r="AZ60" s="348"/>
      <c r="BA60" s="348"/>
      <c r="BB60" s="348"/>
      <c r="BC60" s="349"/>
      <c r="BD60" s="372"/>
    </row>
    <row r="61" spans="1:56" ht="15.75" thickBot="1" x14ac:dyDescent="0.3">
      <c r="A61" s="350"/>
      <c r="B61" s="363"/>
      <c r="C61" s="364"/>
      <c r="D61" s="364"/>
      <c r="E61" s="364"/>
      <c r="F61" s="364"/>
      <c r="G61" s="364"/>
      <c r="H61" s="364"/>
      <c r="I61" s="364"/>
      <c r="J61" s="364"/>
      <c r="K61" s="365"/>
      <c r="L61" s="355"/>
      <c r="M61" s="363"/>
      <c r="N61" s="364"/>
      <c r="O61" s="364"/>
      <c r="P61" s="364"/>
      <c r="Q61" s="364"/>
      <c r="R61" s="364"/>
      <c r="S61" s="364"/>
      <c r="T61" s="364"/>
      <c r="U61" s="364"/>
      <c r="V61" s="374"/>
      <c r="W61" s="361"/>
      <c r="X61" s="369"/>
      <c r="Y61" s="364"/>
      <c r="Z61" s="364"/>
      <c r="AA61" s="364"/>
      <c r="AB61" s="364"/>
      <c r="AC61" s="364"/>
      <c r="AD61" s="364"/>
      <c r="AE61" s="364"/>
      <c r="AF61" s="364"/>
      <c r="AG61" s="370"/>
      <c r="AH61" s="383"/>
      <c r="AI61" s="375"/>
      <c r="AJ61" s="364"/>
      <c r="AK61" s="364"/>
      <c r="AL61" s="364"/>
      <c r="AM61" s="364"/>
      <c r="AN61" s="364"/>
      <c r="AO61" s="364"/>
      <c r="AP61" s="364"/>
      <c r="AQ61" s="364"/>
      <c r="AR61" s="376"/>
      <c r="AS61" s="386"/>
      <c r="AT61" s="377"/>
      <c r="AU61" s="364"/>
      <c r="AV61" s="364"/>
      <c r="AW61" s="364"/>
      <c r="AX61" s="364"/>
      <c r="AY61" s="364"/>
      <c r="AZ61" s="364"/>
      <c r="BA61" s="364"/>
      <c r="BB61" s="364"/>
      <c r="BC61" s="378"/>
      <c r="BD61" s="373"/>
    </row>
    <row r="62" spans="1:56" ht="15.75" thickBot="1" x14ac:dyDescent="0.3">
      <c r="A62" s="350" t="str">
        <f>'Merit Overview'!A20</f>
        <v>Member #18</v>
      </c>
      <c r="B62" s="347"/>
      <c r="C62" s="348"/>
      <c r="D62" s="348"/>
      <c r="E62" s="348"/>
      <c r="F62" s="348"/>
      <c r="G62" s="348"/>
      <c r="H62" s="348"/>
      <c r="I62" s="348"/>
      <c r="J62" s="348"/>
      <c r="K62" s="348"/>
      <c r="L62" s="353" t="str">
        <f>IF(OR(B62="",B63="",B64=""),"","X")</f>
        <v/>
      </c>
      <c r="M62" s="352"/>
      <c r="N62" s="352"/>
      <c r="O62" s="352"/>
      <c r="P62" s="352"/>
      <c r="Q62" s="352"/>
      <c r="R62" s="352"/>
      <c r="S62" s="352"/>
      <c r="T62" s="352"/>
      <c r="U62" s="352"/>
      <c r="V62" s="362"/>
      <c r="W62" s="359" t="str">
        <f>IF(OR(M62="",M63="",M64=""),"","X")</f>
        <v/>
      </c>
      <c r="X62" s="351"/>
      <c r="Y62" s="352"/>
      <c r="Z62" s="352"/>
      <c r="AA62" s="352"/>
      <c r="AB62" s="352"/>
      <c r="AC62" s="352"/>
      <c r="AD62" s="352"/>
      <c r="AE62" s="352"/>
      <c r="AF62" s="352"/>
      <c r="AG62" s="362"/>
      <c r="AH62" s="381" t="str">
        <f>IF(OR(X62="",X63="",X64=""),"","X")</f>
        <v/>
      </c>
      <c r="AI62" s="351"/>
      <c r="AJ62" s="352"/>
      <c r="AK62" s="352"/>
      <c r="AL62" s="352"/>
      <c r="AM62" s="352"/>
      <c r="AN62" s="352"/>
      <c r="AO62" s="352"/>
      <c r="AP62" s="352"/>
      <c r="AQ62" s="352"/>
      <c r="AR62" s="362"/>
      <c r="AS62" s="384" t="str">
        <f>IF(OR(AI62="",AI63="",AI64=""),"","X")</f>
        <v/>
      </c>
      <c r="AT62" s="351"/>
      <c r="AU62" s="352"/>
      <c r="AV62" s="352"/>
      <c r="AW62" s="352"/>
      <c r="AX62" s="352"/>
      <c r="AY62" s="352"/>
      <c r="AZ62" s="352"/>
      <c r="BA62" s="352"/>
      <c r="BB62" s="352"/>
      <c r="BC62" s="362"/>
      <c r="BD62" s="371" t="str">
        <f>IF(OR(AT62="",AT63="",AT64=""),"","X")</f>
        <v/>
      </c>
    </row>
    <row r="63" spans="1:56" ht="15.75" thickBot="1" x14ac:dyDescent="0.3">
      <c r="A63" s="350"/>
      <c r="B63" s="347"/>
      <c r="C63" s="348"/>
      <c r="D63" s="348"/>
      <c r="E63" s="348"/>
      <c r="F63" s="348"/>
      <c r="G63" s="348"/>
      <c r="H63" s="348"/>
      <c r="I63" s="348"/>
      <c r="J63" s="348"/>
      <c r="K63" s="348"/>
      <c r="L63" s="354"/>
      <c r="M63" s="348"/>
      <c r="N63" s="348"/>
      <c r="O63" s="348"/>
      <c r="P63" s="348"/>
      <c r="Q63" s="348"/>
      <c r="R63" s="348"/>
      <c r="S63" s="348"/>
      <c r="T63" s="348"/>
      <c r="U63" s="348"/>
      <c r="V63" s="349"/>
      <c r="W63" s="360"/>
      <c r="X63" s="347"/>
      <c r="Y63" s="348"/>
      <c r="Z63" s="348"/>
      <c r="AA63" s="348"/>
      <c r="AB63" s="348"/>
      <c r="AC63" s="348"/>
      <c r="AD63" s="348"/>
      <c r="AE63" s="348"/>
      <c r="AF63" s="348"/>
      <c r="AG63" s="349"/>
      <c r="AH63" s="382"/>
      <c r="AI63" s="347"/>
      <c r="AJ63" s="348"/>
      <c r="AK63" s="348"/>
      <c r="AL63" s="348"/>
      <c r="AM63" s="348"/>
      <c r="AN63" s="348"/>
      <c r="AO63" s="348"/>
      <c r="AP63" s="348"/>
      <c r="AQ63" s="348"/>
      <c r="AR63" s="349"/>
      <c r="AS63" s="385"/>
      <c r="AT63" s="347"/>
      <c r="AU63" s="348"/>
      <c r="AV63" s="348"/>
      <c r="AW63" s="348"/>
      <c r="AX63" s="348"/>
      <c r="AY63" s="348"/>
      <c r="AZ63" s="348"/>
      <c r="BA63" s="348"/>
      <c r="BB63" s="348"/>
      <c r="BC63" s="349"/>
      <c r="BD63" s="372"/>
    </row>
    <row r="64" spans="1:56" ht="15.75" thickBot="1" x14ac:dyDescent="0.3">
      <c r="A64" s="350"/>
      <c r="B64" s="363"/>
      <c r="C64" s="364"/>
      <c r="D64" s="364"/>
      <c r="E64" s="364"/>
      <c r="F64" s="364"/>
      <c r="G64" s="364"/>
      <c r="H64" s="364"/>
      <c r="I64" s="364"/>
      <c r="J64" s="364"/>
      <c r="K64" s="365"/>
      <c r="L64" s="355"/>
      <c r="M64" s="363"/>
      <c r="N64" s="364"/>
      <c r="O64" s="364"/>
      <c r="P64" s="364"/>
      <c r="Q64" s="364"/>
      <c r="R64" s="364"/>
      <c r="S64" s="364"/>
      <c r="T64" s="364"/>
      <c r="U64" s="364"/>
      <c r="V64" s="374"/>
      <c r="W64" s="361"/>
      <c r="X64" s="369"/>
      <c r="Y64" s="364"/>
      <c r="Z64" s="364"/>
      <c r="AA64" s="364"/>
      <c r="AB64" s="364"/>
      <c r="AC64" s="364"/>
      <c r="AD64" s="364"/>
      <c r="AE64" s="364"/>
      <c r="AF64" s="364"/>
      <c r="AG64" s="370"/>
      <c r="AH64" s="383"/>
      <c r="AI64" s="375"/>
      <c r="AJ64" s="364"/>
      <c r="AK64" s="364"/>
      <c r="AL64" s="364"/>
      <c r="AM64" s="364"/>
      <c r="AN64" s="364"/>
      <c r="AO64" s="364"/>
      <c r="AP64" s="364"/>
      <c r="AQ64" s="364"/>
      <c r="AR64" s="376"/>
      <c r="AS64" s="386"/>
      <c r="AT64" s="377"/>
      <c r="AU64" s="364"/>
      <c r="AV64" s="364"/>
      <c r="AW64" s="364"/>
      <c r="AX64" s="364"/>
      <c r="AY64" s="364"/>
      <c r="AZ64" s="364"/>
      <c r="BA64" s="364"/>
      <c r="BB64" s="364"/>
      <c r="BC64" s="378"/>
      <c r="BD64" s="373"/>
    </row>
    <row r="65" spans="1:56" ht="15.75" thickBot="1" x14ac:dyDescent="0.3">
      <c r="A65" s="350" t="str">
        <f>'Merit Overview'!A21</f>
        <v>Member #19</v>
      </c>
      <c r="B65" s="347"/>
      <c r="C65" s="348"/>
      <c r="D65" s="348"/>
      <c r="E65" s="348"/>
      <c r="F65" s="348"/>
      <c r="G65" s="348"/>
      <c r="H65" s="348"/>
      <c r="I65" s="348"/>
      <c r="J65" s="348"/>
      <c r="K65" s="348"/>
      <c r="L65" s="353" t="str">
        <f>IF(OR(B65="",B66="",B67=""),"","X")</f>
        <v/>
      </c>
      <c r="M65" s="352"/>
      <c r="N65" s="352"/>
      <c r="O65" s="352"/>
      <c r="P65" s="352"/>
      <c r="Q65" s="352"/>
      <c r="R65" s="352"/>
      <c r="S65" s="352"/>
      <c r="T65" s="352"/>
      <c r="U65" s="352"/>
      <c r="V65" s="362"/>
      <c r="W65" s="359" t="str">
        <f>IF(OR(M65="",M66="",M67=""),"","X")</f>
        <v/>
      </c>
      <c r="X65" s="351"/>
      <c r="Y65" s="352"/>
      <c r="Z65" s="352"/>
      <c r="AA65" s="352"/>
      <c r="AB65" s="352"/>
      <c r="AC65" s="352"/>
      <c r="AD65" s="352"/>
      <c r="AE65" s="352"/>
      <c r="AF65" s="352"/>
      <c r="AG65" s="362"/>
      <c r="AH65" s="381" t="str">
        <f>IF(OR(X65="",X66="",X67=""),"","X")</f>
        <v/>
      </c>
      <c r="AI65" s="351"/>
      <c r="AJ65" s="352"/>
      <c r="AK65" s="352"/>
      <c r="AL65" s="352"/>
      <c r="AM65" s="352"/>
      <c r="AN65" s="352"/>
      <c r="AO65" s="352"/>
      <c r="AP65" s="352"/>
      <c r="AQ65" s="352"/>
      <c r="AR65" s="362"/>
      <c r="AS65" s="384" t="str">
        <f>IF(OR(AI65="",AI66="",AI67=""),"","X")</f>
        <v/>
      </c>
      <c r="AT65" s="351"/>
      <c r="AU65" s="352"/>
      <c r="AV65" s="352"/>
      <c r="AW65" s="352"/>
      <c r="AX65" s="352"/>
      <c r="AY65" s="352"/>
      <c r="AZ65" s="352"/>
      <c r="BA65" s="352"/>
      <c r="BB65" s="352"/>
      <c r="BC65" s="362"/>
      <c r="BD65" s="371" t="str">
        <f>IF(OR(AT65="",AT66="",AT67=""),"","X")</f>
        <v/>
      </c>
    </row>
    <row r="66" spans="1:56" ht="15.75" thickBot="1" x14ac:dyDescent="0.3">
      <c r="A66" s="350"/>
      <c r="B66" s="347"/>
      <c r="C66" s="348"/>
      <c r="D66" s="348"/>
      <c r="E66" s="348"/>
      <c r="F66" s="348"/>
      <c r="G66" s="348"/>
      <c r="H66" s="348"/>
      <c r="I66" s="348"/>
      <c r="J66" s="348"/>
      <c r="K66" s="348"/>
      <c r="L66" s="354"/>
      <c r="M66" s="348"/>
      <c r="N66" s="348"/>
      <c r="O66" s="348"/>
      <c r="P66" s="348"/>
      <c r="Q66" s="348"/>
      <c r="R66" s="348"/>
      <c r="S66" s="348"/>
      <c r="T66" s="348"/>
      <c r="U66" s="348"/>
      <c r="V66" s="349"/>
      <c r="W66" s="360"/>
      <c r="X66" s="347"/>
      <c r="Y66" s="348"/>
      <c r="Z66" s="348"/>
      <c r="AA66" s="348"/>
      <c r="AB66" s="348"/>
      <c r="AC66" s="348"/>
      <c r="AD66" s="348"/>
      <c r="AE66" s="348"/>
      <c r="AF66" s="348"/>
      <c r="AG66" s="349"/>
      <c r="AH66" s="382"/>
      <c r="AI66" s="347"/>
      <c r="AJ66" s="348"/>
      <c r="AK66" s="348"/>
      <c r="AL66" s="348"/>
      <c r="AM66" s="348"/>
      <c r="AN66" s="348"/>
      <c r="AO66" s="348"/>
      <c r="AP66" s="348"/>
      <c r="AQ66" s="348"/>
      <c r="AR66" s="349"/>
      <c r="AS66" s="385"/>
      <c r="AT66" s="347"/>
      <c r="AU66" s="348"/>
      <c r="AV66" s="348"/>
      <c r="AW66" s="348"/>
      <c r="AX66" s="348"/>
      <c r="AY66" s="348"/>
      <c r="AZ66" s="348"/>
      <c r="BA66" s="348"/>
      <c r="BB66" s="348"/>
      <c r="BC66" s="349"/>
      <c r="BD66" s="372"/>
    </row>
    <row r="67" spans="1:56" ht="15.75" thickBot="1" x14ac:dyDescent="0.3">
      <c r="A67" s="350"/>
      <c r="B67" s="363"/>
      <c r="C67" s="364"/>
      <c r="D67" s="364"/>
      <c r="E67" s="364"/>
      <c r="F67" s="364"/>
      <c r="G67" s="364"/>
      <c r="H67" s="364"/>
      <c r="I67" s="364"/>
      <c r="J67" s="364"/>
      <c r="K67" s="365"/>
      <c r="L67" s="355"/>
      <c r="M67" s="363"/>
      <c r="N67" s="364"/>
      <c r="O67" s="364"/>
      <c r="P67" s="364"/>
      <c r="Q67" s="364"/>
      <c r="R67" s="364"/>
      <c r="S67" s="364"/>
      <c r="T67" s="364"/>
      <c r="U67" s="364"/>
      <c r="V67" s="374"/>
      <c r="W67" s="361"/>
      <c r="X67" s="369"/>
      <c r="Y67" s="364"/>
      <c r="Z67" s="364"/>
      <c r="AA67" s="364"/>
      <c r="AB67" s="364"/>
      <c r="AC67" s="364"/>
      <c r="AD67" s="364"/>
      <c r="AE67" s="364"/>
      <c r="AF67" s="364"/>
      <c r="AG67" s="370"/>
      <c r="AH67" s="383"/>
      <c r="AI67" s="375"/>
      <c r="AJ67" s="364"/>
      <c r="AK67" s="364"/>
      <c r="AL67" s="364"/>
      <c r="AM67" s="364"/>
      <c r="AN67" s="364"/>
      <c r="AO67" s="364"/>
      <c r="AP67" s="364"/>
      <c r="AQ67" s="364"/>
      <c r="AR67" s="376"/>
      <c r="AS67" s="386"/>
      <c r="AT67" s="377"/>
      <c r="AU67" s="364"/>
      <c r="AV67" s="364"/>
      <c r="AW67" s="364"/>
      <c r="AX67" s="364"/>
      <c r="AY67" s="364"/>
      <c r="AZ67" s="364"/>
      <c r="BA67" s="364"/>
      <c r="BB67" s="364"/>
      <c r="BC67" s="378"/>
      <c r="BD67" s="373"/>
    </row>
    <row r="68" spans="1:56" ht="15.75" thickBot="1" x14ac:dyDescent="0.3">
      <c r="A68" s="350" t="str">
        <f>'Merit Overview'!A22</f>
        <v>Member #20</v>
      </c>
      <c r="B68" s="347"/>
      <c r="C68" s="348"/>
      <c r="D68" s="348"/>
      <c r="E68" s="348"/>
      <c r="F68" s="348"/>
      <c r="G68" s="348"/>
      <c r="H68" s="348"/>
      <c r="I68" s="348"/>
      <c r="J68" s="348"/>
      <c r="K68" s="348"/>
      <c r="L68" s="353" t="str">
        <f>IF(OR(B68="",B69="",B70=""),"","X")</f>
        <v/>
      </c>
      <c r="M68" s="352"/>
      <c r="N68" s="352"/>
      <c r="O68" s="352"/>
      <c r="P68" s="352"/>
      <c r="Q68" s="352"/>
      <c r="R68" s="352"/>
      <c r="S68" s="352"/>
      <c r="T68" s="352"/>
      <c r="U68" s="352"/>
      <c r="V68" s="362"/>
      <c r="W68" s="359" t="str">
        <f>IF(OR(M68="",M69="",M70=""),"","X")</f>
        <v/>
      </c>
      <c r="X68" s="351"/>
      <c r="Y68" s="352"/>
      <c r="Z68" s="352"/>
      <c r="AA68" s="352"/>
      <c r="AB68" s="352"/>
      <c r="AC68" s="352"/>
      <c r="AD68" s="352"/>
      <c r="AE68" s="352"/>
      <c r="AF68" s="352"/>
      <c r="AG68" s="362"/>
      <c r="AH68" s="381" t="str">
        <f>IF(OR(X68="",X69="",X70=""),"","X")</f>
        <v/>
      </c>
      <c r="AI68" s="351"/>
      <c r="AJ68" s="352"/>
      <c r="AK68" s="352"/>
      <c r="AL68" s="352"/>
      <c r="AM68" s="352"/>
      <c r="AN68" s="352"/>
      <c r="AO68" s="352"/>
      <c r="AP68" s="352"/>
      <c r="AQ68" s="352"/>
      <c r="AR68" s="362"/>
      <c r="AS68" s="384" t="str">
        <f>IF(OR(AI68="",AI69="",AI70=""),"","X")</f>
        <v/>
      </c>
      <c r="AT68" s="351"/>
      <c r="AU68" s="352"/>
      <c r="AV68" s="352"/>
      <c r="AW68" s="352"/>
      <c r="AX68" s="352"/>
      <c r="AY68" s="352"/>
      <c r="AZ68" s="352"/>
      <c r="BA68" s="352"/>
      <c r="BB68" s="352"/>
      <c r="BC68" s="362"/>
      <c r="BD68" s="371" t="str">
        <f>IF(OR(AT68="",AT69="",AT70=""),"","X")</f>
        <v/>
      </c>
    </row>
    <row r="69" spans="1:56" ht="15.75" thickBot="1" x14ac:dyDescent="0.3">
      <c r="A69" s="350"/>
      <c r="B69" s="347"/>
      <c r="C69" s="348"/>
      <c r="D69" s="348"/>
      <c r="E69" s="348"/>
      <c r="F69" s="348"/>
      <c r="G69" s="348"/>
      <c r="H69" s="348"/>
      <c r="I69" s="348"/>
      <c r="J69" s="348"/>
      <c r="K69" s="348"/>
      <c r="L69" s="354"/>
      <c r="M69" s="348"/>
      <c r="N69" s="348"/>
      <c r="O69" s="348"/>
      <c r="P69" s="348"/>
      <c r="Q69" s="348"/>
      <c r="R69" s="348"/>
      <c r="S69" s="348"/>
      <c r="T69" s="348"/>
      <c r="U69" s="348"/>
      <c r="V69" s="349"/>
      <c r="W69" s="360"/>
      <c r="X69" s="347"/>
      <c r="Y69" s="348"/>
      <c r="Z69" s="348"/>
      <c r="AA69" s="348"/>
      <c r="AB69" s="348"/>
      <c r="AC69" s="348"/>
      <c r="AD69" s="348"/>
      <c r="AE69" s="348"/>
      <c r="AF69" s="348"/>
      <c r="AG69" s="349"/>
      <c r="AH69" s="382"/>
      <c r="AI69" s="347"/>
      <c r="AJ69" s="348"/>
      <c r="AK69" s="348"/>
      <c r="AL69" s="348"/>
      <c r="AM69" s="348"/>
      <c r="AN69" s="348"/>
      <c r="AO69" s="348"/>
      <c r="AP69" s="348"/>
      <c r="AQ69" s="348"/>
      <c r="AR69" s="349"/>
      <c r="AS69" s="385"/>
      <c r="AT69" s="347"/>
      <c r="AU69" s="348"/>
      <c r="AV69" s="348"/>
      <c r="AW69" s="348"/>
      <c r="AX69" s="348"/>
      <c r="AY69" s="348"/>
      <c r="AZ69" s="348"/>
      <c r="BA69" s="348"/>
      <c r="BB69" s="348"/>
      <c r="BC69" s="349"/>
      <c r="BD69" s="372"/>
    </row>
    <row r="70" spans="1:56" ht="15.75" thickBot="1" x14ac:dyDescent="0.3">
      <c r="A70" s="350"/>
      <c r="B70" s="363"/>
      <c r="C70" s="364"/>
      <c r="D70" s="364"/>
      <c r="E70" s="364"/>
      <c r="F70" s="364"/>
      <c r="G70" s="364"/>
      <c r="H70" s="364"/>
      <c r="I70" s="364"/>
      <c r="J70" s="364"/>
      <c r="K70" s="365"/>
      <c r="L70" s="355"/>
      <c r="M70" s="363"/>
      <c r="N70" s="364"/>
      <c r="O70" s="364"/>
      <c r="P70" s="364"/>
      <c r="Q70" s="364"/>
      <c r="R70" s="364"/>
      <c r="S70" s="364"/>
      <c r="T70" s="364"/>
      <c r="U70" s="364"/>
      <c r="V70" s="374"/>
      <c r="W70" s="361"/>
      <c r="X70" s="369"/>
      <c r="Y70" s="364"/>
      <c r="Z70" s="364"/>
      <c r="AA70" s="364"/>
      <c r="AB70" s="364"/>
      <c r="AC70" s="364"/>
      <c r="AD70" s="364"/>
      <c r="AE70" s="364"/>
      <c r="AF70" s="364"/>
      <c r="AG70" s="370"/>
      <c r="AH70" s="383"/>
      <c r="AI70" s="375"/>
      <c r="AJ70" s="364"/>
      <c r="AK70" s="364"/>
      <c r="AL70" s="364"/>
      <c r="AM70" s="364"/>
      <c r="AN70" s="364"/>
      <c r="AO70" s="364"/>
      <c r="AP70" s="364"/>
      <c r="AQ70" s="364"/>
      <c r="AR70" s="376"/>
      <c r="AS70" s="386"/>
      <c r="AT70" s="377"/>
      <c r="AU70" s="364"/>
      <c r="AV70" s="364"/>
      <c r="AW70" s="364"/>
      <c r="AX70" s="364"/>
      <c r="AY70" s="364"/>
      <c r="AZ70" s="364"/>
      <c r="BA70" s="364"/>
      <c r="BB70" s="364"/>
      <c r="BC70" s="378"/>
      <c r="BD70" s="373"/>
    </row>
    <row r="71" spans="1:56" x14ac:dyDescent="0.25">
      <c r="B71" s="390"/>
      <c r="C71" s="390"/>
      <c r="D71" s="390"/>
      <c r="E71" s="390"/>
      <c r="F71" s="390"/>
      <c r="G71" s="390"/>
      <c r="H71" s="390"/>
      <c r="I71" s="390"/>
      <c r="J71" s="390"/>
      <c r="K71" s="390"/>
    </row>
    <row r="72" spans="1:56" x14ac:dyDescent="0.25">
      <c r="B72" s="390"/>
      <c r="C72" s="390"/>
      <c r="D72" s="390"/>
      <c r="E72" s="390"/>
      <c r="F72" s="390"/>
      <c r="G72" s="390"/>
      <c r="H72" s="390"/>
      <c r="I72" s="390"/>
      <c r="J72" s="390"/>
      <c r="K72" s="390"/>
    </row>
    <row r="73" spans="1:56" x14ac:dyDescent="0.25">
      <c r="B73" s="390"/>
      <c r="C73" s="390"/>
      <c r="D73" s="390"/>
      <c r="E73" s="390"/>
      <c r="F73" s="390"/>
      <c r="G73" s="390"/>
      <c r="H73" s="390"/>
      <c r="I73" s="390"/>
      <c r="J73" s="390"/>
      <c r="K73" s="390"/>
    </row>
  </sheetData>
  <sheetProtection sheet="1" objects="1" scenarios="1"/>
  <mergeCells count="436">
    <mergeCell ref="AH8:AH10"/>
    <mergeCell ref="AS8:AS10"/>
    <mergeCell ref="BD8:BD10"/>
    <mergeCell ref="BD56:BD58"/>
    <mergeCell ref="BD59:BD61"/>
    <mergeCell ref="BD62:BD64"/>
    <mergeCell ref="AH62:AH64"/>
    <mergeCell ref="X10:AG10"/>
    <mergeCell ref="AI10:AR10"/>
    <mergeCell ref="AT10:BC10"/>
    <mergeCell ref="BD32:BD34"/>
    <mergeCell ref="BD35:BD37"/>
    <mergeCell ref="AH50:AH52"/>
    <mergeCell ref="AH53:AH55"/>
    <mergeCell ref="AH56:AH58"/>
    <mergeCell ref="AI50:AR50"/>
    <mergeCell ref="AI51:AR51"/>
    <mergeCell ref="AI40:AR40"/>
    <mergeCell ref="AI41:AR41"/>
    <mergeCell ref="AH11:AH13"/>
    <mergeCell ref="AH14:AH16"/>
    <mergeCell ref="AT11:BC11"/>
    <mergeCell ref="AT12:BC12"/>
    <mergeCell ref="BD38:BD40"/>
    <mergeCell ref="BD41:BD43"/>
    <mergeCell ref="BD44:BD46"/>
    <mergeCell ref="AT59:BC59"/>
    <mergeCell ref="AT60:BC60"/>
    <mergeCell ref="AT50:BC50"/>
    <mergeCell ref="AT51:BC51"/>
    <mergeCell ref="AT52:BC52"/>
    <mergeCell ref="AT53:BC53"/>
    <mergeCell ref="AT54:BC54"/>
    <mergeCell ref="BD65:BD67"/>
    <mergeCell ref="AT44:BC44"/>
    <mergeCell ref="AT45:BC45"/>
    <mergeCell ref="AT46:BC46"/>
    <mergeCell ref="BD47:BD49"/>
    <mergeCell ref="AT47:BC47"/>
    <mergeCell ref="AT48:BC48"/>
    <mergeCell ref="AT49:BC49"/>
    <mergeCell ref="AS59:AS61"/>
    <mergeCell ref="AS50:AS52"/>
    <mergeCell ref="AT57:BC57"/>
    <mergeCell ref="AS11:AS13"/>
    <mergeCell ref="AS14:AS16"/>
    <mergeCell ref="AS17:AS19"/>
    <mergeCell ref="AS20:AS22"/>
    <mergeCell ref="AS23:AS25"/>
    <mergeCell ref="AS26:AS28"/>
    <mergeCell ref="BD50:BD52"/>
    <mergeCell ref="BD53:BD55"/>
    <mergeCell ref="AT18:BC18"/>
    <mergeCell ref="AT19:BC19"/>
    <mergeCell ref="AT32:BC32"/>
    <mergeCell ref="AT33:BC33"/>
    <mergeCell ref="AT34:BC34"/>
    <mergeCell ref="AT35:BC35"/>
    <mergeCell ref="AT13:BC13"/>
    <mergeCell ref="AT14:BC14"/>
    <mergeCell ref="AT15:BC15"/>
    <mergeCell ref="AT16:BC16"/>
    <mergeCell ref="AT20:BC20"/>
    <mergeCell ref="AT21:BC21"/>
    <mergeCell ref="AT22:BC22"/>
    <mergeCell ref="AT17:BC17"/>
    <mergeCell ref="AT55:BC55"/>
    <mergeCell ref="AS53:AS55"/>
    <mergeCell ref="AS68:AS70"/>
    <mergeCell ref="BD11:BD13"/>
    <mergeCell ref="BD14:BD16"/>
    <mergeCell ref="BD17:BD19"/>
    <mergeCell ref="BD20:BD22"/>
    <mergeCell ref="BD23:BD25"/>
    <mergeCell ref="BD26:BD28"/>
    <mergeCell ref="BD29:BD31"/>
    <mergeCell ref="BD68:BD70"/>
    <mergeCell ref="AT61:BC61"/>
    <mergeCell ref="AS62:AS64"/>
    <mergeCell ref="AS29:AS31"/>
    <mergeCell ref="AS65:AS67"/>
    <mergeCell ref="AS32:AS34"/>
    <mergeCell ref="AS35:AS37"/>
    <mergeCell ref="AS38:AS40"/>
    <mergeCell ref="AT68:BC68"/>
    <mergeCell ref="AT69:BC69"/>
    <mergeCell ref="AT70:BC70"/>
    <mergeCell ref="AT37:BC37"/>
    <mergeCell ref="AT26:BC26"/>
    <mergeCell ref="AT27:BC27"/>
    <mergeCell ref="AT63:BC63"/>
    <mergeCell ref="AT64:BC64"/>
    <mergeCell ref="AI70:AR70"/>
    <mergeCell ref="AI67:AR67"/>
    <mergeCell ref="AI68:AR68"/>
    <mergeCell ref="AH59:AH61"/>
    <mergeCell ref="AH26:AH28"/>
    <mergeCell ref="AH29:AH31"/>
    <mergeCell ref="AH32:AH34"/>
    <mergeCell ref="AH35:AH37"/>
    <mergeCell ref="AH38:AH40"/>
    <mergeCell ref="AH41:AH43"/>
    <mergeCell ref="AI69:AR69"/>
    <mergeCell ref="AI43:AR43"/>
    <mergeCell ref="AI44:AR44"/>
    <mergeCell ref="AI45:AR45"/>
    <mergeCell ref="AI42:AR42"/>
    <mergeCell ref="AH68:AH70"/>
    <mergeCell ref="AH65:AH67"/>
    <mergeCell ref="AH44:AH46"/>
    <mergeCell ref="AH47:AH49"/>
    <mergeCell ref="AI46:AR46"/>
    <mergeCell ref="AI47:AR47"/>
    <mergeCell ref="AI30:AR30"/>
    <mergeCell ref="AI31:AR31"/>
    <mergeCell ref="AI32:AR32"/>
    <mergeCell ref="L53:L55"/>
    <mergeCell ref="L50:L52"/>
    <mergeCell ref="W32:W34"/>
    <mergeCell ref="W35:W37"/>
    <mergeCell ref="L35:L37"/>
    <mergeCell ref="W41:W43"/>
    <mergeCell ref="W44:W46"/>
    <mergeCell ref="W47:W49"/>
    <mergeCell ref="W50:W52"/>
    <mergeCell ref="W53:W55"/>
    <mergeCell ref="L38:L40"/>
    <mergeCell ref="L41:L43"/>
    <mergeCell ref="L44:L46"/>
    <mergeCell ref="L47:L49"/>
    <mergeCell ref="M44:V44"/>
    <mergeCell ref="M45:V45"/>
    <mergeCell ref="M46:V46"/>
    <mergeCell ref="M47:V47"/>
    <mergeCell ref="M48:V48"/>
    <mergeCell ref="M40:V40"/>
    <mergeCell ref="W38:W40"/>
    <mergeCell ref="M23:V23"/>
    <mergeCell ref="M24:V24"/>
    <mergeCell ref="M25:V25"/>
    <mergeCell ref="AT65:BC65"/>
    <mergeCell ref="AT66:BC66"/>
    <mergeCell ref="AT67:BC67"/>
    <mergeCell ref="AI48:AR48"/>
    <mergeCell ref="AI49:AR49"/>
    <mergeCell ref="AT62:BC62"/>
    <mergeCell ref="AI58:AR58"/>
    <mergeCell ref="AI59:AR59"/>
    <mergeCell ref="AI52:AR52"/>
    <mergeCell ref="AI53:AR53"/>
    <mergeCell ref="AI54:AR54"/>
    <mergeCell ref="AI55:AR55"/>
    <mergeCell ref="AI56:AR56"/>
    <mergeCell ref="AI57:AR57"/>
    <mergeCell ref="AI60:AR60"/>
    <mergeCell ref="AI61:AR61"/>
    <mergeCell ref="AI62:AR62"/>
    <mergeCell ref="AI63:AR63"/>
    <mergeCell ref="AT58:BC58"/>
    <mergeCell ref="AT56:BC56"/>
    <mergeCell ref="AS56:AS58"/>
    <mergeCell ref="M68:V68"/>
    <mergeCell ref="M69:V69"/>
    <mergeCell ref="M70:V70"/>
    <mergeCell ref="L14:L16"/>
    <mergeCell ref="L17:L19"/>
    <mergeCell ref="L20:L22"/>
    <mergeCell ref="L23:L25"/>
    <mergeCell ref="L26:L28"/>
    <mergeCell ref="L29:L31"/>
    <mergeCell ref="L32:L34"/>
    <mergeCell ref="M38:V38"/>
    <mergeCell ref="M39:V39"/>
    <mergeCell ref="M32:V32"/>
    <mergeCell ref="M33:V33"/>
    <mergeCell ref="M34:V34"/>
    <mergeCell ref="M35:V35"/>
    <mergeCell ref="M36:V36"/>
    <mergeCell ref="M37:V37"/>
    <mergeCell ref="M29:V29"/>
    <mergeCell ref="M30:V30"/>
    <mergeCell ref="M31:V31"/>
    <mergeCell ref="M20:V20"/>
    <mergeCell ref="M21:V21"/>
    <mergeCell ref="M22:V22"/>
    <mergeCell ref="AI26:AR26"/>
    <mergeCell ref="AI27:AR27"/>
    <mergeCell ref="AT23:BC23"/>
    <mergeCell ref="AT24:BC24"/>
    <mergeCell ref="AT25:BC25"/>
    <mergeCell ref="AI28:AR28"/>
    <mergeCell ref="AI29:AR29"/>
    <mergeCell ref="L68:L70"/>
    <mergeCell ref="L65:L67"/>
    <mergeCell ref="L62:L64"/>
    <mergeCell ref="L59:L61"/>
    <mergeCell ref="L56:L58"/>
    <mergeCell ref="M51:V51"/>
    <mergeCell ref="AI64:AR64"/>
    <mergeCell ref="AI65:AR65"/>
    <mergeCell ref="AI66:AR66"/>
    <mergeCell ref="W65:W67"/>
    <mergeCell ref="W68:W70"/>
    <mergeCell ref="X70:AG70"/>
    <mergeCell ref="M62:V62"/>
    <mergeCell ref="M63:V63"/>
    <mergeCell ref="M64:V64"/>
    <mergeCell ref="M65:V65"/>
    <mergeCell ref="M66:V66"/>
    <mergeCell ref="AI33:AR33"/>
    <mergeCell ref="AT28:BC28"/>
    <mergeCell ref="AT29:BC29"/>
    <mergeCell ref="AT30:BC30"/>
    <mergeCell ref="AT31:BC31"/>
    <mergeCell ref="AS41:AS43"/>
    <mergeCell ref="AS44:AS46"/>
    <mergeCell ref="AS47:AS49"/>
    <mergeCell ref="AT36:BC36"/>
    <mergeCell ref="AI34:AR34"/>
    <mergeCell ref="AI35:AR35"/>
    <mergeCell ref="AI36:AR36"/>
    <mergeCell ref="AI37:AR37"/>
    <mergeCell ref="AI38:AR38"/>
    <mergeCell ref="AI39:AR39"/>
    <mergeCell ref="AT39:BC39"/>
    <mergeCell ref="AT40:BC40"/>
    <mergeCell ref="AT41:BC41"/>
    <mergeCell ref="AT42:BC42"/>
    <mergeCell ref="AT43:BC43"/>
    <mergeCell ref="AT38:BC38"/>
    <mergeCell ref="AI11:AR11"/>
    <mergeCell ref="AI12:AR12"/>
    <mergeCell ref="AI13:AR13"/>
    <mergeCell ref="AI14:AR14"/>
    <mergeCell ref="AI15:AR15"/>
    <mergeCell ref="X19:AG19"/>
    <mergeCell ref="X60:AG60"/>
    <mergeCell ref="X61:AG61"/>
    <mergeCell ref="X62:AG62"/>
    <mergeCell ref="X54:AG54"/>
    <mergeCell ref="X55:AG55"/>
    <mergeCell ref="X56:AG56"/>
    <mergeCell ref="X57:AG57"/>
    <mergeCell ref="X58:AG58"/>
    <mergeCell ref="X59:AG59"/>
    <mergeCell ref="X45:AG45"/>
    <mergeCell ref="X46:AG46"/>
    <mergeCell ref="X47:AG47"/>
    <mergeCell ref="X36:AG36"/>
    <mergeCell ref="X37:AG37"/>
    <mergeCell ref="X38:AG38"/>
    <mergeCell ref="X39:AG39"/>
    <mergeCell ref="X40:AG40"/>
    <mergeCell ref="X41:AG41"/>
    <mergeCell ref="AI16:AR16"/>
    <mergeCell ref="AI17:AR17"/>
    <mergeCell ref="AI18:AR18"/>
    <mergeCell ref="AI19:AR19"/>
    <mergeCell ref="X20:AG20"/>
    <mergeCell ref="X21:AG21"/>
    <mergeCell ref="X22:AG22"/>
    <mergeCell ref="X23:AG23"/>
    <mergeCell ref="AI22:AR22"/>
    <mergeCell ref="AI23:AR23"/>
    <mergeCell ref="AI20:AR20"/>
    <mergeCell ref="AI21:AR21"/>
    <mergeCell ref="AH17:AH19"/>
    <mergeCell ref="AH20:AH22"/>
    <mergeCell ref="AH23:AH25"/>
    <mergeCell ref="X17:AG17"/>
    <mergeCell ref="X24:AG24"/>
    <mergeCell ref="X25:AG25"/>
    <mergeCell ref="AI24:AR24"/>
    <mergeCell ref="AI25:AR25"/>
    <mergeCell ref="X42:AG42"/>
    <mergeCell ref="X43:AG43"/>
    <mergeCell ref="X44:AG44"/>
    <mergeCell ref="M67:V67"/>
    <mergeCell ref="M60:V60"/>
    <mergeCell ref="M61:V61"/>
    <mergeCell ref="M50:V50"/>
    <mergeCell ref="X48:AG48"/>
    <mergeCell ref="X49:AG49"/>
    <mergeCell ref="X50:AG50"/>
    <mergeCell ref="X51:AG51"/>
    <mergeCell ref="X52:AG52"/>
    <mergeCell ref="X53:AG53"/>
    <mergeCell ref="X63:AG63"/>
    <mergeCell ref="X65:AG65"/>
    <mergeCell ref="M52:V52"/>
    <mergeCell ref="M56:V56"/>
    <mergeCell ref="M57:V57"/>
    <mergeCell ref="M58:V58"/>
    <mergeCell ref="M59:V59"/>
    <mergeCell ref="W62:W64"/>
    <mergeCell ref="X30:AG30"/>
    <mergeCell ref="X31:AG31"/>
    <mergeCell ref="X32:AG32"/>
    <mergeCell ref="X33:AG33"/>
    <mergeCell ref="W17:W19"/>
    <mergeCell ref="W20:W22"/>
    <mergeCell ref="W23:W25"/>
    <mergeCell ref="W26:W28"/>
    <mergeCell ref="W29:W31"/>
    <mergeCell ref="X28:AG28"/>
    <mergeCell ref="X29:AG29"/>
    <mergeCell ref="X26:AG26"/>
    <mergeCell ref="X27:AG27"/>
    <mergeCell ref="X18:AG18"/>
    <mergeCell ref="X34:AG34"/>
    <mergeCell ref="X35:AG35"/>
    <mergeCell ref="M53:V53"/>
    <mergeCell ref="M54:V54"/>
    <mergeCell ref="M55:V55"/>
    <mergeCell ref="M41:V41"/>
    <mergeCell ref="M42:V42"/>
    <mergeCell ref="M43:V43"/>
    <mergeCell ref="B71:K71"/>
    <mergeCell ref="B58:K58"/>
    <mergeCell ref="B59:K59"/>
    <mergeCell ref="B60:K60"/>
    <mergeCell ref="B49:K49"/>
    <mergeCell ref="B50:K50"/>
    <mergeCell ref="B51:K51"/>
    <mergeCell ref="B56:K56"/>
    <mergeCell ref="X69:AG69"/>
    <mergeCell ref="X66:AG66"/>
    <mergeCell ref="X67:AG67"/>
    <mergeCell ref="X68:AG68"/>
    <mergeCell ref="X64:AG64"/>
    <mergeCell ref="M49:V49"/>
    <mergeCell ref="W56:W58"/>
    <mergeCell ref="W59:W61"/>
    <mergeCell ref="B72:K72"/>
    <mergeCell ref="B73:K73"/>
    <mergeCell ref="B62:K62"/>
    <mergeCell ref="B63:K63"/>
    <mergeCell ref="B64:K64"/>
    <mergeCell ref="B65:K65"/>
    <mergeCell ref="B66:K66"/>
    <mergeCell ref="B67:K67"/>
    <mergeCell ref="B68:K68"/>
    <mergeCell ref="B69:K69"/>
    <mergeCell ref="B70:K70"/>
    <mergeCell ref="M11:V11"/>
    <mergeCell ref="M12:V12"/>
    <mergeCell ref="M13:V13"/>
    <mergeCell ref="M14:V14"/>
    <mergeCell ref="M15:V15"/>
    <mergeCell ref="M16:V16"/>
    <mergeCell ref="M17:V17"/>
    <mergeCell ref="M18:V18"/>
    <mergeCell ref="M19:V19"/>
    <mergeCell ref="M26:V26"/>
    <mergeCell ref="M27:V27"/>
    <mergeCell ref="M28:V28"/>
    <mergeCell ref="B61:K61"/>
    <mergeCell ref="B57:K57"/>
    <mergeCell ref="B23:K23"/>
    <mergeCell ref="B24:K24"/>
    <mergeCell ref="B25:K25"/>
    <mergeCell ref="B26:K26"/>
    <mergeCell ref="B27:K27"/>
    <mergeCell ref="B43:K43"/>
    <mergeCell ref="B44:K44"/>
    <mergeCell ref="B45:K45"/>
    <mergeCell ref="B46:K46"/>
    <mergeCell ref="B54:K54"/>
    <mergeCell ref="B47:K47"/>
    <mergeCell ref="B48:K48"/>
    <mergeCell ref="B37:K37"/>
    <mergeCell ref="B38:K38"/>
    <mergeCell ref="B39:K39"/>
    <mergeCell ref="B40:K40"/>
    <mergeCell ref="B41:K41"/>
    <mergeCell ref="B42:K42"/>
    <mergeCell ref="B55:K55"/>
    <mergeCell ref="A17:A19"/>
    <mergeCell ref="A20:A22"/>
    <mergeCell ref="B20:K20"/>
    <mergeCell ref="B21:K21"/>
    <mergeCell ref="B22:K22"/>
    <mergeCell ref="B17:K17"/>
    <mergeCell ref="B18:K18"/>
    <mergeCell ref="B19:K19"/>
    <mergeCell ref="A53:A55"/>
    <mergeCell ref="A29:A31"/>
    <mergeCell ref="A32:A34"/>
    <mergeCell ref="B29:K29"/>
    <mergeCell ref="B30:K30"/>
    <mergeCell ref="B31:K31"/>
    <mergeCell ref="B32:K32"/>
    <mergeCell ref="B33:K33"/>
    <mergeCell ref="B34:K34"/>
    <mergeCell ref="B35:K35"/>
    <mergeCell ref="B36:K36"/>
    <mergeCell ref="A23:A25"/>
    <mergeCell ref="A26:A28"/>
    <mergeCell ref="B28:K28"/>
    <mergeCell ref="B52:K52"/>
    <mergeCell ref="B53:K53"/>
    <mergeCell ref="A62:A64"/>
    <mergeCell ref="A65:A67"/>
    <mergeCell ref="A68:A70"/>
    <mergeCell ref="A35:A37"/>
    <mergeCell ref="A38:A40"/>
    <mergeCell ref="A41:A43"/>
    <mergeCell ref="A44:A46"/>
    <mergeCell ref="A47:A49"/>
    <mergeCell ref="A50:A52"/>
    <mergeCell ref="A56:A58"/>
    <mergeCell ref="A59:A61"/>
    <mergeCell ref="M6:T6"/>
    <mergeCell ref="C1:AD2"/>
    <mergeCell ref="E4:AB4"/>
    <mergeCell ref="B14:K14"/>
    <mergeCell ref="B15:K15"/>
    <mergeCell ref="B16:K16"/>
    <mergeCell ref="L8:L10"/>
    <mergeCell ref="W8:W10"/>
    <mergeCell ref="A11:A13"/>
    <mergeCell ref="A14:A16"/>
    <mergeCell ref="B11:K11"/>
    <mergeCell ref="B12:K12"/>
    <mergeCell ref="W11:W13"/>
    <mergeCell ref="L11:L13"/>
    <mergeCell ref="B13:K13"/>
    <mergeCell ref="X11:AG11"/>
    <mergeCell ref="X12:AG12"/>
    <mergeCell ref="X13:AG13"/>
    <mergeCell ref="X14:AG14"/>
    <mergeCell ref="X15:AG15"/>
    <mergeCell ref="X16:AG16"/>
    <mergeCell ref="W14:W16"/>
    <mergeCell ref="B10:K10"/>
    <mergeCell ref="M10:V10"/>
  </mergeCells>
  <phoneticPr fontId="2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Merit Overview</vt:lpstr>
      <vt:lpstr>Athletic</vt:lpstr>
      <vt:lpstr>Attendance</vt:lpstr>
      <vt:lpstr>Civic Service</vt:lpstr>
      <vt:lpstr>Conclave</vt:lpstr>
      <vt:lpstr>Correspondence Course</vt:lpstr>
      <vt:lpstr>Fine Arts</vt:lpstr>
      <vt:lpstr>Fundraising</vt:lpstr>
      <vt:lpstr>Health and Fitness</vt:lpstr>
      <vt:lpstr>Installing</vt:lpstr>
      <vt:lpstr>Journalism</vt:lpstr>
      <vt:lpstr>Masonic Attendance</vt:lpstr>
      <vt:lpstr>Masonic Service</vt:lpstr>
      <vt:lpstr>Membership</vt:lpstr>
      <vt:lpstr>Merit</vt:lpstr>
      <vt:lpstr>Patriotism</vt:lpstr>
      <vt:lpstr>Priory</vt:lpstr>
      <vt:lpstr>Religion</vt:lpstr>
      <vt:lpstr>Ritual</vt:lpstr>
      <vt:lpstr>Safe Driver</vt:lpstr>
      <vt:lpstr>Scholastics</vt:lpstr>
      <vt:lpstr>Technology</vt:lpstr>
      <vt:lpstr>Visitation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DeMolay Merit Awards Tracking System</dc:title>
  <dc:creator>Ory Newman;Christopher Putman</dc:creator>
  <cp:lastModifiedBy>Windows User</cp:lastModifiedBy>
  <cp:lastPrinted>2010-02-15T01:26:55Z</cp:lastPrinted>
  <dcterms:created xsi:type="dcterms:W3CDTF">2010-01-15T03:49:25Z</dcterms:created>
  <dcterms:modified xsi:type="dcterms:W3CDTF">2020-09-14T14:52:01Z</dcterms:modified>
</cp:coreProperties>
</file>